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verview &amp; Navigation" sheetId="1" r:id="rId4"/>
    <sheet state="visible" name="2. Summary | Overall" sheetId="2" r:id="rId5"/>
    <sheet state="visible" name="3. Summary | Climate &amp; Environm" sheetId="3" r:id="rId6"/>
    <sheet state="visible" name="4. Summary | Respect for Human " sheetId="4" r:id="rId7"/>
    <sheet state="visible" name="5. Auto Review | Climate &amp; Envi" sheetId="5" r:id="rId8"/>
    <sheet state="visible" name="6. Auto Review | Respect for Hu" sheetId="6" r:id="rId9"/>
    <sheet state="hidden" name="Collaborative Initiatives" sheetId="7" r:id="rId10"/>
    <sheet state="visible" name="7. Weightings" sheetId="8" r:id="rId11"/>
    <sheet state="visible" name="8. Company Docs Reviewed" sheetId="9" r:id="rId12"/>
  </sheets>
  <definedNames>
    <definedName hidden="1" localSheetId="1" name="_xlnm._FilterDatabase">'2. Summary | Overall'!$B$3:$R$21</definedName>
    <definedName hidden="1" localSheetId="8" name="_xlnm._FilterDatabase">'8. Company Docs Reviewed'!$A$2:$E$132</definedName>
  </definedNames>
  <calcPr/>
</workbook>
</file>

<file path=xl/sharedStrings.xml><?xml version="1.0" encoding="utf-8"?>
<sst xmlns="http://schemas.openxmlformats.org/spreadsheetml/2006/main" count="2392" uniqueCount="1279">
  <si>
    <r>
      <rPr>
        <rFont val="Calibri"/>
        <b/>
        <color theme="1"/>
        <sz val="16.0"/>
      </rPr>
      <t xml:space="preserve">Lead the Charge Automaker Supply Chain Scorecard </t>
    </r>
    <r>
      <rPr>
        <rFont val="Calibri"/>
        <b/>
        <color theme="1"/>
        <sz val="11.0"/>
      </rPr>
      <t xml:space="preserve">
</t>
    </r>
    <r>
      <rPr>
        <rFont val="Calibri"/>
        <b val="0"/>
        <i/>
        <color theme="1"/>
        <sz val="12.0"/>
      </rPr>
      <t xml:space="preserve">The aim of this scorecard is to establish a new expectation – and competitive advantage – for what a clean car really is. Not just an EV, but an EV that is manufactured:
</t>
    </r>
    <r>
      <rPr>
        <rFont val="Calibri"/>
        <b/>
        <color theme="1"/>
        <sz val="12.0"/>
      </rPr>
      <t xml:space="preserve">- Equitably </t>
    </r>
    <r>
      <rPr>
        <rFont val="Calibri"/>
        <b val="0"/>
        <color theme="1"/>
        <sz val="12.0"/>
      </rPr>
      <t xml:space="preserve">– respecting and advancing the rights of Indigenous Peoples, workers, and local communities throughout the supply chain. 
- </t>
    </r>
    <r>
      <rPr>
        <rFont val="Calibri"/>
        <b/>
        <color theme="1"/>
        <sz val="12.0"/>
      </rPr>
      <t xml:space="preserve">Sustainably </t>
    </r>
    <r>
      <rPr>
        <rFont val="Calibri"/>
        <b val="0"/>
        <color theme="1"/>
        <sz val="12.0"/>
      </rPr>
      <t xml:space="preserve">– preserving and restoring environmental health and biodiversity across supply chains, whilst reducing primary resource demand through efficient resource use and increased recycled content.
- </t>
    </r>
    <r>
      <rPr>
        <rFont val="Calibri"/>
        <b/>
        <color theme="1"/>
        <sz val="12.0"/>
      </rPr>
      <t>Fossil free</t>
    </r>
    <r>
      <rPr>
        <rFont val="Calibri"/>
        <b val="0"/>
        <color theme="1"/>
        <sz val="12.0"/>
      </rPr>
      <t xml:space="preserve"> – 100% electric and made with a fossil fuel-free supply chain. 
</t>
    </r>
    <r>
      <rPr>
        <rFont val="Calibri"/>
        <b val="0"/>
        <i/>
        <color theme="1"/>
        <sz val="12.0"/>
      </rPr>
      <t>The research and indicator development for the scorecard was led by Pensions &amp; Investment Research Consultants (PIRC), Europe’s largest independent corporate governance and shareholder advisory firm, whose work was guided by members of the Lead the Charge coalition. Please refer to the accompanying methodology document for more information on the indicator development and research process.
This document contains the scores obtained by each automaker for each indicator of the scorecard, as well as explanations for why they were awarded these scores and information on the thresholds and benchmarks used for each indicator. Note that the final version of this scorecard will be published as an interactive web page online.</t>
    </r>
    <r>
      <rPr>
        <rFont val="Calibri"/>
        <b val="0"/>
        <color theme="1"/>
        <sz val="12.0"/>
      </rPr>
      <t xml:space="preserve">
</t>
    </r>
    <r>
      <rPr>
        <rFont val="Calibri"/>
        <b/>
        <color theme="1"/>
        <sz val="11.0"/>
      </rPr>
      <t xml:space="preserve">
</t>
    </r>
  </si>
  <si>
    <r>
      <rPr>
        <rFont val="Calibri"/>
        <b/>
        <color theme="1"/>
        <sz val="14.0"/>
      </rPr>
      <t xml:space="preserve">Navigating this document
</t>
    </r>
    <r>
      <rPr>
        <rFont val="Calibri"/>
        <b val="0"/>
        <color theme="1"/>
        <sz val="12.0"/>
      </rPr>
      <t>This document has several worksheets which present the data from the scorecard with differing levels of detail:</t>
    </r>
  </si>
  <si>
    <t>2. Summary | Overall - - this worksheet presents the total scores the automakers received for each of the two main categories (climate &amp; environment, and human rights), as well as the total scores for each of their four sub-categories.</t>
  </si>
  <si>
    <t>3. Summary | Climate &amp; Environment - this worksheets presents the scores for each indicator of the climate and environment category, which looks at automakers' efforts to ensure fossil-free and environmentally responsible supply chains.</t>
  </si>
  <si>
    <t>4. Summary | Respect for Human Rights - this worksheet presents the scores for each indicator of the human rights categories, which looks at efforts by automakers to ensure responsible sourcing and respect for human rights throughout their supply chain _x000a_</t>
  </si>
  <si>
    <t xml:space="preserve">5. Auto Review | Climate &amp; Environment - this worksheet also presents automakers' scores for each indicator in the climate &amp; environment category but additionally includes the explanation and references for each score they received, as well as information on the respective benchmarks and thresholds applied to each indicator. </t>
  </si>
  <si>
    <t xml:space="preserve">6. Auto Review | Respect for Human Rights - this worksheet also presents automakers' scores for each indicator in the human rights category but additionally includes the explanation and references for each score they received, as well as information on the respective benchmarks and thresholds applied to each indicator. </t>
  </si>
  <si>
    <t>7. Weightings - this worksheet provides an overview of the weighting methodology applied to the groups of indicators used for each sub-category. Please see the accompanying methodology document for more information on this weighting methodology</t>
  </si>
  <si>
    <t>8. Company docs reviewed - this worksheet provides a bibliography of the company documents reviewed for the evaluation and scoring of each automaker. Note that, as explained in the methodology document, the cut-off date for information to be included in our analysis was 1 August 2022.</t>
  </si>
  <si>
    <t>Fossil Free and Environmentally Sustainable Supply Chains</t>
  </si>
  <si>
    <t>Human rights and Responsible Sourcing</t>
  </si>
  <si>
    <t>For reference and sorting purposes. Not evaluated as part of the scorecard.</t>
  </si>
  <si>
    <t>Auto</t>
  </si>
  <si>
    <t>Total score</t>
  </si>
  <si>
    <t>General</t>
  </si>
  <si>
    <t>Steel</t>
  </si>
  <si>
    <t>Aluminium</t>
  </si>
  <si>
    <t>Batteries</t>
  </si>
  <si>
    <t>Total</t>
  </si>
  <si>
    <t>Total x IM~</t>
  </si>
  <si>
    <t>Transition minerals</t>
  </si>
  <si>
    <t>Indigenous rights</t>
  </si>
  <si>
    <t>Workers' rights</t>
  </si>
  <si>
    <t># EVs YTD Aug '22</t>
  </si>
  <si>
    <t>Mercedes</t>
  </si>
  <si>
    <t>Ford</t>
  </si>
  <si>
    <t>Volvo</t>
  </si>
  <si>
    <t>Volkswagen</t>
  </si>
  <si>
    <t>Stellantis*</t>
  </si>
  <si>
    <t>BMW</t>
  </si>
  <si>
    <t>Renault*</t>
  </si>
  <si>
    <t>GM</t>
  </si>
  <si>
    <t>Tesla</t>
  </si>
  <si>
    <t>Nissan*</t>
  </si>
  <si>
    <t>Hyundai*</t>
  </si>
  <si>
    <t>Toyota</t>
  </si>
  <si>
    <t>Geely</t>
  </si>
  <si>
    <t>Kia*</t>
  </si>
  <si>
    <t>Mitsubishi*</t>
  </si>
  <si>
    <t>GAC</t>
  </si>
  <si>
    <t>BYD</t>
  </si>
  <si>
    <t>Chery</t>
  </si>
  <si>
    <t>*EV Volumes groups sales by of Hyundai-Kia and the Renault-Nissan-Mitsubishi alliance. They have been evaluated separately as they have different supply chain practices and policies and for ease, their EV Aug YTD sales were evenly split between them</t>
  </si>
  <si>
    <r>
      <rPr>
        <rFont val="Calibri"/>
        <sz val="8.0"/>
      </rPr>
      <t xml:space="preserve">~InfluenceMap scores were applied as a multiplier on the C&amp;E section. Autos with a C or above received positive multiplier; below received negative, and autos not evaluated by InfluenceMap received no change. See the Climate &amp; Environment review sheet for details. </t>
    </r>
    <r>
      <rPr>
        <rFont val="Calibri"/>
        <color rgb="FF1155CC"/>
        <sz val="8.0"/>
        <u/>
      </rPr>
      <t>https://automotive.influencemap.org/</t>
    </r>
  </si>
  <si>
    <t>LINKED DATA</t>
  </si>
  <si>
    <t>Climate &amp; Environment - general</t>
  </si>
  <si>
    <t>C&amp;E Total</t>
  </si>
  <si>
    <t>C&amp;E x IM Total</t>
  </si>
  <si>
    <t>Human rights - general</t>
  </si>
  <si>
    <t>Human rights Total</t>
  </si>
  <si>
    <t>Average %</t>
  </si>
  <si>
    <t>DISCLOSE TOTAL</t>
  </si>
  <si>
    <t>DISCLOSE NORMALIZED</t>
  </si>
  <si>
    <t>DISCLOSE %</t>
  </si>
  <si>
    <t>TARGET-SETTING &amp; PROGRESS TOTAL</t>
  </si>
  <si>
    <t>TARGET-SETTING &amp; PROGRESS NORMALIZED</t>
  </si>
  <si>
    <t>TARGET-SETTING &amp; PROGRESS %</t>
  </si>
  <si>
    <t>SUPPLY CHAIN LEVERS TOTAL</t>
  </si>
  <si>
    <t>SUPPLY CHAIN LEVERS NORMALIZED</t>
  </si>
  <si>
    <t>SUPPLY CHAIN LEVERS %</t>
  </si>
  <si>
    <t>GENERAL CLIMATE AND ENVIRONMENT - TOTAL NORMALIZED</t>
  </si>
  <si>
    <t>GENERAL CLIMATE AND ENVIRONMENT - TOTAL % SCORE (WEIGHTED)</t>
  </si>
  <si>
    <t>STEEL - TOTAL NORMALIZED</t>
  </si>
  <si>
    <t>STEEL - TOTAL % SCORE (WEIGHTED)</t>
  </si>
  <si>
    <t>ALUMINIUM - TOTAL NORMALIZED</t>
  </si>
  <si>
    <t>ALUMINIUM - TOTAL % SCORE (WEIGHTED)</t>
  </si>
  <si>
    <t>BATTERIES - TOTAL NORMALIZED</t>
  </si>
  <si>
    <t>BATTERIES - TOTAL % SCORE (WEIGHTED)</t>
  </si>
  <si>
    <t>Climate Influence Map Scores</t>
  </si>
  <si>
    <r>
      <rPr>
        <rFont val="Calibri"/>
        <sz val="11.0"/>
      </rPr>
      <t xml:space="preserve">Influence Map Performance Band: </t>
    </r>
    <r>
      <rPr>
        <rFont val="Calibri"/>
        <color rgb="FF1155CC"/>
        <sz val="11.0"/>
        <u/>
      </rPr>
      <t>https://automotive.influencemap.org/</t>
    </r>
  </si>
  <si>
    <t>Multiplier applied:
A = 1.3
B = 1.2
C =1.1
N/D = 1
D = 0.9
E = 0.8
F = 0.7</t>
  </si>
  <si>
    <t>CLIMATE AND ENVIRONMENT - TOTAL NORMALIZED</t>
  </si>
  <si>
    <t>CLIMATE AND ENVIRONMENT - TOTAL % SCORE (WEIGHTED)</t>
  </si>
  <si>
    <t>CLIMATE AND ENVIRONMENT - TOTAL NORMALIZED + IM MULTIPLIER</t>
  </si>
  <si>
    <t>CLIMATE AND ENVIRONMENT - TOTAL % SCORE (WEIGHTED) + IM MULTIPLIER</t>
  </si>
  <si>
    <t>COMMIT TOTAL</t>
  </si>
  <si>
    <t>COMMIT NORMALIZED</t>
  </si>
  <si>
    <t>COMMIT %</t>
  </si>
  <si>
    <t>IDENTIFY TOTAL</t>
  </si>
  <si>
    <t>IDENTIFY NORMALIZED</t>
  </si>
  <si>
    <t>IDENTIFY %</t>
  </si>
  <si>
    <t>PREVENT, MITIGATE &amp; ACCOUNT TOTAL</t>
  </si>
  <si>
    <t>PREVENT, MITIGATE &amp; ACCOUNT NORMALIZED</t>
  </si>
  <si>
    <t>PREVENT, MITIGATE &amp; ACCOUNT %</t>
  </si>
  <si>
    <t>REMEDY TOTAL</t>
  </si>
  <si>
    <t>REMEDY NORMALIZED</t>
  </si>
  <si>
    <t>REMEDY %</t>
  </si>
  <si>
    <t>GENERAL HUMAN RIGHTS - TOTAL NORMALIZED</t>
  </si>
  <si>
    <t>GENERAL HUMAN RIGHTS - TOTAL % SCORE (WEIGHTED)</t>
  </si>
  <si>
    <t>TRANSITION MINERALS - TOTAL NORMALIZED</t>
  </si>
  <si>
    <t>TRANSITION MINERALS - TOTAL % SCORE (WEIGHTED)</t>
  </si>
  <si>
    <t>INDIGENOUS RIGHTS - TOTAL NORMALIZED</t>
  </si>
  <si>
    <t>INDIGENOUS RIGHTS - TOTAL % SCORE (WEIGHTED)</t>
  </si>
  <si>
    <t>WORKERS' RIGHTS - TOTAL NORMALIZED</t>
  </si>
  <si>
    <t>WORKERS' RIGHTS - TOTAL % SCORE (WEIGHTED)</t>
  </si>
  <si>
    <t>HUMAN RIGHTS - TOTAL NORMALIZED</t>
  </si>
  <si>
    <t>HUMAN RIGHTS - TOTAL % SCORE (WEIGHTED)</t>
  </si>
  <si>
    <t>Theme</t>
  </si>
  <si>
    <t>Indicator Category</t>
  </si>
  <si>
    <t>Indicators</t>
  </si>
  <si>
    <t>Total Number of Points Allocated to Each Indicator</t>
  </si>
  <si>
    <t>Score Attribution (Scores are cumulative unless otherwise specified)</t>
  </si>
  <si>
    <t xml:space="preserve">BMW Analysis </t>
  </si>
  <si>
    <t xml:space="preserve">BYD Analysis </t>
  </si>
  <si>
    <t xml:space="preserve">Chery Analysis </t>
  </si>
  <si>
    <t xml:space="preserve">Ford Analysis </t>
  </si>
  <si>
    <t xml:space="preserve">GAC Analysis </t>
  </si>
  <si>
    <t xml:space="preserve">Geely Analysis </t>
  </si>
  <si>
    <t xml:space="preserve">GM Analysis </t>
  </si>
  <si>
    <t xml:space="preserve">Hyundai Analysis </t>
  </si>
  <si>
    <t>Hyundai</t>
  </si>
  <si>
    <t xml:space="preserve">Kia Analysis </t>
  </si>
  <si>
    <t>Kia</t>
  </si>
  <si>
    <t xml:space="preserve">Mercedes Analysis </t>
  </si>
  <si>
    <t xml:space="preserve">Mitsubishi Analysis </t>
  </si>
  <si>
    <t>Mitsubishi</t>
  </si>
  <si>
    <t xml:space="preserve">Nissan Analysis </t>
  </si>
  <si>
    <t>Nissan</t>
  </si>
  <si>
    <t xml:space="preserve">Renault Analysis </t>
  </si>
  <si>
    <t>Renault</t>
  </si>
  <si>
    <t>Stellantis Analysis (for publication)</t>
  </si>
  <si>
    <t>Stellantis</t>
  </si>
  <si>
    <t xml:space="preserve">Tesla Analysis </t>
  </si>
  <si>
    <t xml:space="preserve">Toyota Analysis </t>
  </si>
  <si>
    <t xml:space="preserve">Volkswagen Analysis </t>
  </si>
  <si>
    <t xml:space="preserve">Volvo Car Group Analysis </t>
  </si>
  <si>
    <t>Fossil Free and Environmentally Sustainable Supply Chains (General)</t>
  </si>
  <si>
    <t>Disclosure of emissions and water management</t>
  </si>
  <si>
    <t>The company discloses total scope 3 GHG emissions due to purchased goods and services.</t>
  </si>
  <si>
    <r>
      <rPr>
        <rFont val="Calibri"/>
        <b/>
        <color rgb="FF000000"/>
        <sz val="10.0"/>
      </rPr>
      <t xml:space="preserve">100%: </t>
    </r>
    <r>
      <rPr>
        <rFont val="Calibri"/>
        <color rgb="FF000000"/>
        <sz val="10.0"/>
      </rPr>
      <t xml:space="preserve">The company discloses scope 3 GHG emissions due to purchased goods and services. 
</t>
    </r>
    <r>
      <rPr>
        <rFont val="Calibri"/>
        <b/>
        <color rgb="FF000000"/>
        <sz val="10.0"/>
      </rPr>
      <t>25%:</t>
    </r>
    <r>
      <rPr>
        <rFont val="Calibri"/>
        <color rgb="FF000000"/>
        <sz val="10.0"/>
      </rPr>
      <t xml:space="preserve"> The company includes scope 3 GHG emissions including purchased goods and services in overall disclosure, but does not disaggregate.
Note: the company may achieve additional points under each of the supply chain areas below, if they provide disaggregated emissions against each supply chain.</t>
    </r>
  </si>
  <si>
    <t xml:space="preserve">BMW disaggregates scope 3 GHG emissions due to "purchased goods and services" from other scope three emissions.
Page 321 of Group Report: https://www.bmwgroup.com/content/dam/grpw/websites/bmwgroup_com/ir/downloads/en/2022/bericht/BMW-Group-Report-2021-en.pdf </t>
  </si>
  <si>
    <t>Not disclosed</t>
  </si>
  <si>
    <t xml:space="preserve">Ford discloses total scope 3 GHG emissions due to "purchased goods and services", distinct from "use of sold products".
Page 7 of ESG Data Book - https://corporate.ford.com/social-impact/sustainability.html </t>
  </si>
  <si>
    <t xml:space="preserve">GAC state that they do not disclose scope 3 emissions.
Page 101 of ESG Report - https://www.gac-motor.com/static/en/model/about/2021_ESG_REPOT_OF_GAC_GROUP.pdf </t>
  </si>
  <si>
    <t xml:space="preserve">Geely discloses scope 3 GHG emissions due to "purchased goods and services".
Page 102 of ESG Report - http://geelyauto.com.hk/core/files/corporate_governance/en/20220530_1e00175.pdf </t>
  </si>
  <si>
    <t xml:space="preserve">GM discloses scope three emissions but does not provide disaggregated data for emissions due to "purchased goods and services" 
Page 1 of the ESG Data Centre - https://www.gmsustainability.com/_pdf/resources-and-downloads/ESG_Data_Center.pdf </t>
  </si>
  <si>
    <t xml:space="preserve">Hyundai discloses scope 3 GHG emissions due to "purchased goods and services".
Page 102 of Sustainability Report - https://www.hyundai.com/content/hyundai/ww/data/csr/data/0000000050/attach/english/hmc-2022-sustainability-report-en.pdf </t>
  </si>
  <si>
    <t>Kia Company discloses total Scope 3 emissions but there is no breakdown of the emissions due to purchased goods and services. 
Page 67 of Sustainability Report - https://worldwide.kia.com/int/files/company/sr/sustainability-report/sustainability-report-2022-int.pdf</t>
  </si>
  <si>
    <t>Mercedes discloses scope 3 GHG emissions due to "purchased goods and services".
Page 140 Sustainability Report - https://group.mercedes-benz.com/documents/sustainability/other/mercedes-benz-sustainability-report-2021.pdf</t>
  </si>
  <si>
    <t>Mitsubishi discloses scope 3 GHG emissions due to "purchased goods and services".
Page 110 of Sustainability Report - https://www.mitsubishi-motors.com/en/sustainability/pdf/report-2021/sustainability2021.pdf?201214</t>
  </si>
  <si>
    <t>Nissan discloses scope 3 GHG emissions due to "purchased goods and services".
Page 202 of sustainability report - https://www.nissan-global.com/EN/SUSTAINABILITY/LIBRARY/SR/2022/ASSETS/PDF/SR22_E_All.pdf</t>
  </si>
  <si>
    <t xml:space="preserve">Renault discloses scope 3 GHG emissions due to "purchased goods and services".
Page 53 of Climate Report - https://www.renaultgroup.com/wp-content/uploads/2021/04/220421_climate-report-renault-group_8mb.pdf </t>
  </si>
  <si>
    <t xml:space="preserve">Stellantis discloses scope 3 GHG emissions due to "purchased goods and services".
Page 41 of CSR Report - https://www.stellantis.com/content/dam/stellantis-corporate/sustainability/csr-disclosure/stellantis/2021/Stellantis_2021_CSR_Report.pdf </t>
  </si>
  <si>
    <t>Tesla discloses scope three emissions for sold products only (i.e. battery charging). The company does mention that scope 3 disclosure is in process of being developed but has not been finalised yet. Tesla also notes that their vertical integration and direct sourcing relationships positions them well for supply chain emissions reductions.
Page 68, 69 and 95 of Impact Report - https://www.tesla.com/ns_videos/2021-tesla-impact-report.pdf</t>
  </si>
  <si>
    <t>Toyota discloses scope 3 GHG emissions due to "purchased goods and services".
Page 41 of Sustainability data book - https://global.toyota/pages/global_toyota/sustainability/report/sdb/sdb22_en.pdf</t>
  </si>
  <si>
    <t>Volkswagen disaggregates scope 3 GHG emissions due to "purchased goods and services" from other scope three emissions.
Page 51 Sustainability Report - https://www.volkswagenag.com/presence/nachhaltigkeit/documents/sustainability-report/2021/Nonfinancial_Report_2021_e.pdf</t>
  </si>
  <si>
    <r>
      <rPr>
        <rFont val="Calibri"/>
        <color rgb="FF000000"/>
        <sz val="10.0"/>
      </rPr>
      <t xml:space="preserve">Volvo discloses scope 3 GHG emissions due to "purchased goods and services".
Page 156 of Annual and Sustainability Report - </t>
    </r>
    <r>
      <rPr>
        <rFont val="Calibri"/>
        <color rgb="FF1155CC"/>
        <sz val="10.0"/>
        <u/>
      </rPr>
      <t>https://vp272.alertir.com/afw/files/press/volvocar/202204044874-1.pdf</t>
    </r>
    <r>
      <rPr>
        <rFont val="Calibri"/>
        <color rgb="FF000000"/>
        <sz val="10.0"/>
      </rPr>
      <t xml:space="preserve"> </t>
    </r>
  </si>
  <si>
    <t xml:space="preserve">The company discloses "significant emissions" in its supply chain. </t>
  </si>
  <si>
    <r>
      <rPr>
        <rFont val="Calibri"/>
        <color rgb="FF000000"/>
        <sz val="10.0"/>
      </rPr>
      <t xml:space="preserve">Based on GRI 3-5, significant emissions include:
i. NOx
ii. SOx
iii. Persistent organic pollutants (POP)
iv. Volatile organic compounds (VOC)
v. Hazardous air pollutants (HAP)
vi. Particulate matter (PM)
vii. Other standard categories of air emissions identified in relevant regulations
</t>
    </r>
    <r>
      <rPr>
        <rFont val="Calibri"/>
        <b/>
        <color rgb="FF000000"/>
        <sz val="10.0"/>
      </rPr>
      <t xml:space="preserve">100%: </t>
    </r>
    <r>
      <rPr>
        <rFont val="Calibri"/>
        <color rgb="FF000000"/>
        <sz val="10.0"/>
      </rPr>
      <t xml:space="preserve">the company discloses significant emissions in their supply chain against all of the above categories.
</t>
    </r>
    <r>
      <rPr>
        <rFont val="Calibri"/>
        <b/>
        <color rgb="FF000000"/>
        <sz val="10.0"/>
      </rPr>
      <t>50%:</t>
    </r>
    <r>
      <rPr>
        <rFont val="Calibri"/>
        <color rgb="FF000000"/>
        <sz val="10.0"/>
      </rPr>
      <t xml:space="preserve"> the company discloses significant emissions in their supply chain against some of the above catetories.
Note: the company may achieve additional points under each of the supply chain areas below, if they provide disaggregated emissions against each supply chain.</t>
    </r>
  </si>
  <si>
    <t xml:space="preserve">Not disclosed. However, the company does state:
"For the quantitative assessment of Seller’s resource efficiency Seller shall upon Buyer’s request, provide the following information relating to the total annual scope of orders placed by and supplied to Buyer and its Affiliated Companies:
- Total energy consumption in MWh;
- CO2 emissions from energy generated in-house and externally in metric tons;
- Total water consumption in m3
- Process wastewater in m3
- Waste for disposal in metric tons;
- Waste for recycling in metric tons;
- VOC emissions (volatile organic compound) in metric tons.
Page 17 Conditions for Purchase of Production Materials Report - https://b2b.bmw.com/documents/14402/7501963/180331_IPC+2018_EN_clean_v2.pdf/150a812c-228b-7ffc-323e-f576133c39ae </t>
  </si>
  <si>
    <t xml:space="preserve">Ford only provides some significant emissions for its tailpipe emissions, not the supply chain.
Page 7 of Perfromance Data Pack - https://corporate.ford.com/content/dam/corporate/us/en-us/documents/reports/esg-data-book.pdf </t>
  </si>
  <si>
    <t xml:space="preserve">GAC only discloses significant emissions in its own operations not its supply chain. 
Page 89 of ESG Report - https://www.gac-motor.com/static/en/model/about/2021_ESG_REPOT_OF_GAC_GROUP.pdf </t>
  </si>
  <si>
    <t xml:space="preserve">Geely discloses significant emissions in its own operations but it is not clear whether these emissions include the supply chain. 
Page 100 of ESG Report - http://geelyauto.com.hk/core/files/corporate_governance/en/20220530_1e00175.pdf  </t>
  </si>
  <si>
    <t xml:space="preserve">Not disclosed. Company provides NOX, SOX &amp; VOC data but does not segregate for supply chain. 
Page 1 of the ESG Data Centre - https://www.gmsustainability.com/_pdf/resources-and-downloads/ESG_Data_Center.pdf </t>
  </si>
  <si>
    <t>Hyundai only discloses significant operations in its own operations not its supply chain. 
Page 80 of Sustainability Report - https://www.hyundai.com/content/hyundai/ww/data/csr/data/0000000050/attach/english/hmc-2022-sustainability-report-en.pdf</t>
  </si>
  <si>
    <t xml:space="preserve">Kia only discloses significant operations in its own operations not its supply chain. 
Page 72 of Sustainability Report - https://worldwide.kia.com/int/files/company/sr/sustainability-report/sustainability-report-2022-int.pdf </t>
  </si>
  <si>
    <t>Across production, Mercedes only discloses significant emissions in its own operations, not its supply chain. Mercedes does produce “360° Environment Checks” for multiple vehicles, which include disclosure of other air emissions in the supply chain across several vehicles. However, these are at the per vehicle level rather than across production, and are not board-approved materials.
Page 170 of Sustainability Report - https://group.mercedes-benz.com/documents/sustainability/other/mercedes-benz-sustainability-report-2021.pdf
360° Environment Checks - https://group.mercedes-benz.com/sustainability/environmental-certificates/</t>
  </si>
  <si>
    <t xml:space="preserve">Mitsubishi only discloses significant emissions in its own operations not its supply chain. 
Page 113 of Sustainability Report - https://www.mitsubishi-motors.com/en/sustainability/pdf/report-2021/sustainability2021.pdf?201214 </t>
  </si>
  <si>
    <t xml:space="preserve">Nissan only discloses significant emissions in its own operations not its supply chain. 
Page 205 of sustainability report - https://www.nissan-global.com/EN/SUSTAINABILITY/LIBRARY/SR/2022/ASSETS/PDF/SR22_E_All.pdf </t>
  </si>
  <si>
    <t xml:space="preserve">Renault only discloses significant emissions in its own operations not its supply chain. 
Page 165 of Annual Report - https://www.renaultgroup.com/en/finance-2/financial-information/documents-and-publications/ </t>
  </si>
  <si>
    <t xml:space="preserve">Stellantis only discloses some significant emissions (S02 and NOX) in its own operations not its supply chain. Stellantis describes life-cycle analysis of their vehicles to improve vehicles' environment record. However it does not disclose the emissions calculated.
Page 217, 244 of CSR Report - https://www.stellantis.com/content/dam/stellantis-corporate/sustainability/csr-disclosure/stellantis/2021/Stellantis_2021_CSR_Report.pdf </t>
  </si>
  <si>
    <t xml:space="preserve">Tesla only provides some significant emissions for its tailpipe emissions. 
Page 55 of Impact Report - https://www.tesla.com/ns_videos/2021-tesla-impact-report.pdf </t>
  </si>
  <si>
    <t xml:space="preserve">Toyota only discloses significant operations in its own operations not its supply chain. 
Page 40 of Sustainability data book - https://global.toyota/pages/global_toyota/sustainability/report/sdb/sdb22_en.pdf </t>
  </si>
  <si>
    <t xml:space="preserve">Volkswagen only provides some significant emissions for its tailpipe emissions.
Page 28 Sustainability Report - https://www.volkswagenag.com/presence/nachhaltigkeit/documents/sustainability-report/2021/Nonfinancial_Report_2021_e.pdf </t>
  </si>
  <si>
    <t>The company discloses water usage by key suppliers in its supply chain.</t>
  </si>
  <si>
    <r>
      <rPr>
        <rFont val="Calibri"/>
        <color rgb="FF000000"/>
        <sz val="10.0"/>
      </rPr>
      <t xml:space="preserve">According to GRI 303, water usage includes:
- water withdrawn
- water consumed
- water discharged
Companies will need to define "key suppliers" and:
</t>
    </r>
    <r>
      <rPr>
        <rFont val="Calibri"/>
        <b/>
        <color rgb="FF000000"/>
        <sz val="10.0"/>
      </rPr>
      <t>50%:</t>
    </r>
    <r>
      <rPr>
        <rFont val="Calibri"/>
        <color rgb="FF000000"/>
        <sz val="10.0"/>
      </rPr>
      <t xml:space="preserve"> provide data against some of the above indicators
</t>
    </r>
    <r>
      <rPr>
        <rFont val="Calibri"/>
        <b/>
        <color rgb="FF000000"/>
        <sz val="10.0"/>
      </rPr>
      <t>100%:</t>
    </r>
    <r>
      <rPr>
        <rFont val="Calibri"/>
        <color rgb="FF000000"/>
        <sz val="10.0"/>
      </rPr>
      <t xml:space="preserve"> provide data against all of the above indicators</t>
    </r>
  </si>
  <si>
    <t>Ford does not disclose water usage for its suppliers.</t>
  </si>
  <si>
    <t xml:space="preserve">GAC discloses water consumption for its own operations not its supply chain.
Page 91 of ESG Report - https://www.gac-motor.com/static/en/model/about/2021_ESG_REPOT_OF_GAC_GROUP.pdf </t>
  </si>
  <si>
    <t xml:space="preserve">Geely discloses water consumption but it is not clear if it includes the supply chain.
Page 101 of ESG Report - http://geelyauto.com.hk/core/files/corporate_governance/en/20220530_1e00175.pdf </t>
  </si>
  <si>
    <t xml:space="preserve">Not disclosed. Company provides breakdown of water usage including 'Third Party'.  Third-party water does not refer to suppliers, it refers to water provided by municipal or other service providers.
Page 4 of ESG Data Centre -  https://www.gmsustainability.com/_pdf/resources-and-downloads/ESG_Data_Center.pdf </t>
  </si>
  <si>
    <t xml:space="preserve">Hyundai discloses water consumption for its own operations not its supply chain.
Page 80 of Sustainability Report - https://www.hyundai.com/content/hyundai/ww/data/csr/data/0000000050/attach/english/hmc-2022-sustainability-report-en.pdf </t>
  </si>
  <si>
    <t xml:space="preserve">Kia discloses water consumption for its own operations not its supply chain.
Page 71 of Sustainability Report - https://worldwide.kia.com/int/files/company/sr/sustainability-report/sustainability-report-2022-int.pdf </t>
  </si>
  <si>
    <t xml:space="preserve">Mercedes discloses water consumption for its own operations not its supply chain.
Page 180 of Sustainability Report - https://group.mercedes-benz.com/documents/sustainability/other/mercedes-benz-sustainability-report-2021.pdf </t>
  </si>
  <si>
    <t xml:space="preserve">Mitsubishi discloses water consumption for its own operations not its supply chain.
Page 111 of Sustainability Report - https://www.mitsubishi-motors.com/en/sustainability/pdf/report-2021/sustainability2021.pdf?201214 </t>
  </si>
  <si>
    <t xml:space="preserve">Nissan discloses water consumption for its own operations not its supply chain.
Page 81 of sustainability report - https://www.nissan-global.com/EN/SUSTAINABILITY/LIBRARY/SR/2022/ASSETS/PDF/SR22_E_All.pdf </t>
  </si>
  <si>
    <t xml:space="preserve">Renault discloses water consumption for its own operations not its supply chain.
Page 172 of Annual Report - https://www.renaultgroup.com/en/finance-2/financial-information/documents-and-publications/ </t>
  </si>
  <si>
    <t xml:space="preserve">Stellantis discloses water consumption for its own operations not its supply chain.
Page 252 of CSR Report - https://www.stellantis.com/content/dam/stellantis-corporate/sustainability/csr-disclosure/stellantis/2021/Stellantis_2021_CSR_Report.pdf </t>
  </si>
  <si>
    <t xml:space="preserve">Not disclosed. Tesla discloses water usage per vehicle manufactured, however, it appears that this is only the water usage in their direct operations.
Page 75 of Impact Report - https://www.tesla.com/ns_videos/2021-tesla-impact-report.pdf </t>
  </si>
  <si>
    <t xml:space="preserve">Toyota discloses water consumption for its own operations not its supply chain.
Page 45 of Sustainability data book - https://global.toyota/pages/global_toyota/sustainability/report/sdb/sdb22_en.pdf </t>
  </si>
  <si>
    <t>Volvo discloses water consumption but it is not clear if it includes the supply chain.
Page 163 of Annual and Sustainability Report - https://vp272.alertir.com/afw/files/press/volvocar/202204044874-1.pdf</t>
  </si>
  <si>
    <t>Target-setting and progress towards fossil free and environmentally sustainable supply chains</t>
  </si>
  <si>
    <t>The company has set and disclosed a scope 3 SBT (must include reference to upstream/purchased goods &amp; not only 'Well to Wheel')</t>
  </si>
  <si>
    <r>
      <rPr>
        <rFont val="Calibri, Arial"/>
        <b/>
        <color rgb="FF000000"/>
        <sz val="10.0"/>
      </rPr>
      <t>100%:</t>
    </r>
    <r>
      <rPr>
        <rFont val="Calibri, Arial"/>
        <color rgb="FF000000"/>
        <sz val="10.0"/>
      </rPr>
      <t xml:space="preserve"> the company discloses a science-based scope three target that includes upstream/purchased goods, including 2050 and interim year target(s). 
</t>
    </r>
    <r>
      <rPr>
        <rFont val="Calibri, Arial"/>
        <b/>
        <color rgb="FF000000"/>
        <sz val="10.0"/>
      </rPr>
      <t>50%:</t>
    </r>
    <r>
      <rPr>
        <rFont val="Calibri, Arial"/>
        <color rgb="FF000000"/>
        <sz val="10.0"/>
      </rPr>
      <t xml:space="preserve"> the company discloses a lifecycle target that includes upstream/purchased goods, including 2050 and interim year target(s) and/or does not indicate if it has been verified as science-based.
</t>
    </r>
    <r>
      <rPr>
        <rFont val="Calibri, Arial"/>
        <b/>
        <color rgb="FF000000"/>
        <sz val="10.0"/>
      </rPr>
      <t>25%:</t>
    </r>
    <r>
      <rPr>
        <rFont val="Calibri, Arial"/>
        <color rgb="FF000000"/>
        <sz val="10.0"/>
      </rPr>
      <t xml:space="preserve"> the company only discloses 2050 zero emissions target with no interim target and/or it does not specify upstream/purchased goods.</t>
    </r>
  </si>
  <si>
    <t xml:space="preserve">BMW discloses a science-based target for scope three carbon emissions reduction in their supply chain.
Page 56 Group Report - https://www.bmwgroup.com/content/dam/grpw/websites/bmwgroup_com/ir/downloads/en/2022/bericht/BMW-Group-Report-2021-en.pdf </t>
  </si>
  <si>
    <t xml:space="preserve">Ford has set a 2050 science-based GHG target that includes scope 3 upstream supply chain, but interim year targets are for scope 1, 2, and vehicle use scope 3 only. 
Page 7-8 of TCFD Report - https://corporate.ford.com/content/dam/corporate/us/en-us/documents/reports/tcfd-report.pdf </t>
  </si>
  <si>
    <t xml:space="preserve">GAC has set a 2050 carbon neutrality target throughout the product lifecycle and indicates this is inclusive of the supply chain, but provides no further details. No disclosed targets for its upstream supply chain.
Page 17 of ESG Report - https://www.gac-motor.com/static/en/model/about/2021_ESG_REPOT_OF_GAC_GROUP.pdf </t>
  </si>
  <si>
    <t xml:space="preserve">Geely has set a target to be carbon neutral by 2045 and 25% life-cycle emissions reduction by 2025, including 20% supply chain reduction (purchased goods and services), and a requirement for tier 1 suppliers to use 100% renewable energy. Geely has committed to SBTi however their current targets have not been verified externally yet.
Page 16 of ESG Report - http://geelyauto.com.hk/core/files/corporate_governance/en/20220530_1e00175.pdf </t>
  </si>
  <si>
    <t xml:space="preserve">GM has set a scope three target for "use of sold products" not their supply chain. However, the company does have a target to be net zero by 2050 or sooner.
Page 12 of Sustainability Report - https://www.gmsustainability.com/_pdf/resources-and-downloads/GM_2021_SR.pdf </t>
  </si>
  <si>
    <t xml:space="preserve">Hyundai says that "By conducting a comprehensive review of our Scope 1-3 emissions data, the climate change forecast reports of the IRENA, EIA, IEA, and BP, as well as the below 2℃ scenario and the 1.5℃ scenario, we have set a carbon reduction path – including targets for 2030, 2035, and 2040 – aimed at achieving carbon neutrality by 2045. In the carbon neutrality and interim target setting process, we referred to the science-based target (SBT) establishment methodology to review domestic and overseas policy and regulatory trends, changes in industrial technology development, and their relevance to our business strategies." 
They also mention that "Hyundai will also encourage its supply chain of raw materials and parts to achieve carbon neutrality, aimed at reducing their emissions by more than 10% by 2035, more than 65% by 2040, and carbon neutrality by 2045."
Page 15 of Sustainability Report - https://www.hyundai.com/content/hyundai/ww/data/csr/data/0000000050/attach/english/hmc-2022-sustainability-report-en.pdf </t>
  </si>
  <si>
    <t xml:space="preserve">Kia has a 2045 carbon neutrality declaration and have provided interim targets. However, they are not verified by the SBT. 
Page 15 of Sustainability Report - https://worldwide.kia.com/int/files/company/sr/sustainability-report/sustainability-report-2022-int.pdf </t>
  </si>
  <si>
    <t>Mercedes has committed to “CO2-neutral” by 2039 across the value chain, which includes the upstream chain. Mercedes has SBTi-affirmed targets for scope 3 use phase, however it does not have an SBT related to scope 3 supply chain, purchased goods and services.
Pages 77 and 145-147 Sustainbility Report 2021 - https://group.mercedes-benz.com/documents/sustainability/other/mercedes-benz-sustainability-report-2021.pdf</t>
  </si>
  <si>
    <t>Mitsubishi does not disclose upstream or scope three targets.
Company does outline their 2030 emission targets of reducing CO2 from emissions and CO2 from new vehicles by 40% and imply its intentions to align with the 2050 targets set by the Paris Agreements. 
Page 21 and 22 of Sustainability Report - https://www.mitsubishi-motors.com/en/sustainability/pdf/report-2021/sustainability2021.pdf?201214</t>
  </si>
  <si>
    <t xml:space="preserve">Nissan discloses scope three targets but they do not disclose whether these include purchased goods and/or their upsstream supply chain.
Page 32 of Sustainability Report -https://www.nissan-global.com/EN/SUSTAINABILITY/LIBRARY/SR/2022/ASSETS/PDF/SR22_E_All.pdf </t>
  </si>
  <si>
    <t xml:space="preserve">Renault is currently developing targets for upstream scope three. The company has 2030 targets for both parts and materials and batteries but they are not verfied by SBT and data collection remains under development for upstream scope 3.
Page 145 of Annual Report - https://www.renaultgroup.com/en/finance-2/financial-information/documents-and-publications/ </t>
  </si>
  <si>
    <t>Stellantis has not disclosed absolute emissions targets for its upstream supply chain. It has provided a scope 3 upstream target of "40% of CO2 emissions of purchased parts per EV vs 2021" however this is intensity not absolute and is limited to EV production only which is valuable from a forward-looking perspective but does not include all other vehicle production. The company states they referred to the SBT methodology but did not mention any alignment with the SBT. 
Page 38-39 and 57 of CSR Report - https://www.stellantis.com/content/dam/stellantis-corporate/sustainability/csr-disclosure/stellantis/2021/Stellantis_2021_CSR_Report.pdf</t>
  </si>
  <si>
    <t xml:space="preserve">Tesla does not disclose a science-based target for GHG emissions reductions in their supply chain. State that in 2021 they signed up for the SBTi. 
Page 68 of Impact Report - https://www.tesla.com/ns_videos/2021-tesla-impact-report.pdf </t>
  </si>
  <si>
    <t xml:space="preserve">Toyota has only included a target to eliminate all life cycle GHG emissions by 2050.
Page 36 of Integrated Report - https://global.toyota/pages/global_toyota/ir/library/annual/2021_001_integrated_en.pdf </t>
  </si>
  <si>
    <t xml:space="preserve">Volkswagen discloses a science-based "lifecycle" GHG emissions target by 2030.
Page 26 Sustainability Report - https://www.volkswagenag.com/presence/nachhaltigkeit/documents/sustainability-report/2021/Nonfinancial_Report_2021_e.pdf </t>
  </si>
  <si>
    <t xml:space="preserve">Volvo has set and disclosed a scope 3 SBT, however it only related to "well to wheel." Volvo has stated overarching ambition to become fossil free including Polestar aiming for a climate neutral car by 2030, but this is not considered an SBT.
Page 158 of Annual and Sustainability Report - https://vp272.alertir.com/afw/files/press/volvocar/202204044874-1.pdf   </t>
  </si>
  <si>
    <r>
      <rPr>
        <rFont val="Calibri, Arial"/>
        <color rgb="FF000000"/>
        <sz val="10.0"/>
      </rPr>
      <t xml:space="preserve">The company commits to having suppliers provide science-based targets </t>
    </r>
    <r>
      <rPr>
        <rFont val="Calibri, Arial"/>
        <color rgb="FF000000"/>
        <sz val="10.0"/>
      </rPr>
      <t>for GHG emissions</t>
    </r>
    <r>
      <rPr>
        <rFont val="Calibri, Arial"/>
        <color rgb="FF000000"/>
        <sz val="10.0"/>
      </rPr>
      <t>.</t>
    </r>
  </si>
  <si>
    <r>
      <rPr>
        <rFont val="Calibri, Arial"/>
        <color rgb="FF000000"/>
        <sz val="10.0"/>
      </rPr>
      <t xml:space="preserve">The following scores are absolute not cumulative.
</t>
    </r>
    <r>
      <rPr>
        <rFont val="Calibri, Arial"/>
        <b/>
        <color rgb="FF000000"/>
        <sz val="10.0"/>
      </rPr>
      <t>100%:</t>
    </r>
    <r>
      <rPr>
        <rFont val="Calibri, Arial"/>
        <color rgb="FF000000"/>
        <sz val="10.0"/>
      </rPr>
      <t xml:space="preserve"> the company requires all its tier 1 suppliers, and their suppliers to set science-based targets. They also require tier 2 suppliers to set science-based targets.
</t>
    </r>
    <r>
      <rPr>
        <rFont val="Calibri, Arial"/>
        <b/>
        <color rgb="FF000000"/>
        <sz val="10.0"/>
      </rPr>
      <t xml:space="preserve">75%: </t>
    </r>
    <r>
      <rPr>
        <rFont val="Calibri, Arial"/>
        <color rgb="FF000000"/>
        <sz val="10.0"/>
      </rPr>
      <t xml:space="preserve">the company requires all its tier 1 suppliers set science-based targets.
</t>
    </r>
    <r>
      <rPr>
        <rFont val="Calibri, Arial"/>
        <b/>
        <color rgb="FF000000"/>
        <sz val="10.0"/>
      </rPr>
      <t xml:space="preserve">50%: </t>
    </r>
    <r>
      <rPr>
        <rFont val="Calibri, Arial"/>
        <color rgb="FF000000"/>
        <sz val="10.0"/>
      </rPr>
      <t xml:space="preserve">the company commits to having at least 70% of its key suppliers by emissions setting science-based targets by 2023.
</t>
    </r>
    <r>
      <rPr>
        <rFont val="Calibri, Arial"/>
        <b/>
        <color rgb="FF000000"/>
        <sz val="10.0"/>
      </rPr>
      <t>25%:</t>
    </r>
    <r>
      <rPr>
        <rFont val="Calibri, Arial"/>
        <color rgb="FF000000"/>
        <sz val="10.0"/>
      </rPr>
      <t xml:space="preserve"> company commits to having suppliers setting science-based emissions targets, but does not provide a target date or target date is after 2023.
</t>
    </r>
    <r>
      <rPr>
        <rFont val="Calibri, Arial"/>
        <b/>
        <color rgb="FF000000"/>
        <sz val="10.0"/>
      </rPr>
      <t>0%:</t>
    </r>
    <r>
      <rPr>
        <rFont val="Calibri, Arial"/>
        <color rgb="FF000000"/>
        <sz val="10.0"/>
      </rPr>
      <t xml:space="preserve"> Company does not have a commitment.</t>
    </r>
  </si>
  <si>
    <t xml:space="preserve">BMW encourages its suppliers to set science-based targets via the CDP. Over 70% of suppliers had set targets in the reporting period.
Page 77 Group Report - https://www.bmwgroup.com/content/dam/grpw/websites/bmwgroup_com/ir/downloads/en/2022/bericht/BMW-Group-Report-2021-en.pdf 
Page 3 of Supplier Code of Conduct - https://www.bmwgroup.com/content/dam/grpw/websites/bmwgroup_com/responsibility/downloads/en/2020/BMW_GROUP_Supplier_Sustainability_Policy_Version_2.0.pdf </t>
  </si>
  <si>
    <t xml:space="preserve">Ford requires its Tier 1 suppliers to establish science-based GHG reduction targets, action plans and transparency reporting mechanisms but this requirement does not apply to Tier 2 and below. The responsibility for Tier 2 and below is on Ford's Tier 1 suppliers. 
Page 5 of TCFD Report - https://corporate.ford.com/content/dam/corporate/us/en-us/documents/reports/tcfd-report.pdf </t>
  </si>
  <si>
    <t xml:space="preserve">Not disclosed. No requirements or targets set for suppliers only mention their willingness for a green supply chain.
Page 16 and 65 of ESG Report - https://www.gac-motor.com/static/en/model/about/2021_ESG_REPOT_OF_GAC_GROUP.pdf </t>
  </si>
  <si>
    <t>Geely has not commited to having suppliers provide science-based targets for GHG emissions.</t>
  </si>
  <si>
    <t xml:space="preserve">GM requires suppliers to set GHG targets. It expects them to "strive" (it does not "require") them to set targets that are aligned with GM's own targets.
Page 12 of Supplier Code of Conduct - https://www.gmsustainability.com/_pdf/policies/GM_Supplier_Code_of_Conduct.pdf 
Also see: https://www.gmsustainability.com/priorities/supporting-supplier-responsibility/supply-chain-sustainability.html </t>
  </si>
  <si>
    <t>Hyundai encourages but does not mandate targets.
Page 15 of Sustainability Report - https://www.hyundai.com/content/hyundai/ww/data/csr/data/0000000050/attach/english/hmc-2022-sustainability-report-en.pdf</t>
  </si>
  <si>
    <t xml:space="preserve">Not disclosed. Kia states that "Suppliers should strive to reduce energy consumption and greenhouse gas emissions." They also state that they will reach '90% carbon in the supply chain' by 2045. However, there is no link to SBTs or similar by 2050. 
Supplier Code of Conduct - https://worldwide.kia.com/int/files/company/sr/trust/E000054557.pdf </t>
  </si>
  <si>
    <t xml:space="preserve">All Tier 1 suppliers are required to have science-based targets. However, there is no specific requirement for Tier 2 suppliers to set science-based targets.
Page 15 of Responsible Sourcing Standards - https://supplier.mercedes-benz.com/servlet/JiveServlet/download/2672-9-3352/V052022_Responsible+Sourcing+Standards_EN.pdf </t>
  </si>
  <si>
    <t xml:space="preserve">Not disclosed. Company state that 'reduction of CO2 emission' is one of 4 key initiatives that suppliers are 'requested' to implement. And under the heading 'Behavioral Standards' the company says that 'prevention of global warming by reducing emissions of greenhouse gases' is one of the areas they are giving priority. 
They also state that for suppliers "In order to contribute to the prevention of global warming, the emissions of greenhouse gases in business operation must be controlled, and emission reduction activities should be promoted such as working on effective utilization of energy"
No mention of the SBTs in any company document. 
Page 11 and 2 of the Green Procurement Guidelines - https://www.mitsubishi-motors.com/en/sustainability/society/green_procurement/pdf/green_procurement_guidelines.pdf 
Page 6 of the Supplier Code of Conduct - https://www.mitsubishi-motors.com/en/sustainability/society/supply_chain_management/pdf/supplier_CSR_guidelines.pdf </t>
  </si>
  <si>
    <t xml:space="preserve">Not disclosed. Company state that "To realize carbon neutrality on the entire vehicle lifecycle by 2050, Nissan will seek to reduce  CO2 emissions from our entire supply chain including suppliers. Suppliers are requested to build and execute voluntary action plans and contribute to  reducing CO2 emissions from the entire vehicle manufacturing process of both Nissan and  suppliers. Nissan will cooperate with our every suppliers to solve any issue on action plan  promotion."
There is no reference to working with suppliers to develop SBTs. 
Page 8 of Green Purchasing Guidelines - https://www.nissan-global.com/JP/SUSTAINABILITY/LIBRARY/GREEN_PURCHASING/ASSETS/PDF/Nissan_Green_Purchasing_Guildeline_2022_e.pdf </t>
  </si>
  <si>
    <t xml:space="preserve">Not disclosed. Company state: "Comply with current laws and try to anticipate changes or trends in law in each country or region.  Manage greenhouse gas emissions from business activities and pursue reduction efforts. Strive to  use energy effectively. Record and report to Renault and/or Nissan, when the data is requested."
No mention of science-based targets. 
Page 6 of Supplier CSR Guidelines - https://www.nissan-global.com/EN/SUSTAINABILITY/LIBRARY/SUPPLIERS_SH/ASSETS/PDF/CSR_Alliance_Guidelines_Supplementary-Handbook-e.pdf </t>
  </si>
  <si>
    <t>Stellantis aims to have 80% of its suppliers submitting Paris-aligned targets by 2028.
Page 82 of CSR Report - https://www.stellantis.com/content/dam/stellantis-corporate/sustainability/csr-disclosure/stellantis/2021/Stellantis_2021_CSR_Report.pdf</t>
  </si>
  <si>
    <t xml:space="preserve">Toyota encourages but does not mandate targets.
Page 7 of Green Purchasing Guidelines - https://www.renaultgroup.com/wp-content/uploads/2020/09/180629_groupe_renault_green_purchasing_en.pdf 
</t>
  </si>
  <si>
    <t xml:space="preserve">Volkswagen does not disclose a requirement for suppliers to set science-based targets. They state that business partners shall make an effort to minimize air emissions that pose a risk to the environment and that suppliers must, on request, provide VW with information on total energy consumption and emissions in metric tons (scope 1,2 and 3). They also mention that CO2 reduction is included in procurement, and that they systematically identify the biggest sources of emissions along the supply chain and extend responsibility for the environmental impact to their suppliers. 
Page 14 of Supplier Code of Conduct - https://www.volkswagen.co.uk/en/compliance-and-integrity/code-of-conduct.html 
Page 102 of Sustainability Report - https://www.volkswagenag.com/presence/nachhaltigkeit/documents/sustainability-report/2021/Nonfinancial_Report_2021_e.pdf </t>
  </si>
  <si>
    <t>Volvo's SCoC states that suppliers should aim to reduce their emissions, but they have not disclosed their requirements for suppliers to provide SBTs.
Page 13 of Supplier Code of Conduct - https://www.volvocars.com/images/v/-/media/market-assets/intl/applications/dotcom/pdf/suppliers/codeofconduct_for_business_partners_en_2022_digital_a4.pdf</t>
  </si>
  <si>
    <t>The company discloses the current percentage of suppliers providing science-based targets.</t>
  </si>
  <si>
    <r>
      <rPr>
        <rFont val="Calibri, Arial"/>
        <b/>
        <color rgb="FF000000"/>
        <sz val="10.0"/>
      </rPr>
      <t xml:space="preserve">25%: </t>
    </r>
    <r>
      <rPr>
        <rFont val="Calibri, Arial"/>
        <color rgb="FF000000"/>
        <sz val="10.0"/>
      </rPr>
      <t xml:space="preserve">they disclose the current percentage of tier 1 suppliers providing science-based targets.
</t>
    </r>
    <r>
      <rPr>
        <rFont val="Calibri, Arial"/>
        <b/>
        <color rgb="FF000000"/>
        <sz val="10.0"/>
      </rPr>
      <t>25%:</t>
    </r>
    <r>
      <rPr>
        <rFont val="Calibri, Arial"/>
        <color rgb="FF000000"/>
        <sz val="10.0"/>
      </rPr>
      <t xml:space="preserve"> they disclose the current percentage of tier 2 suppliers providing science-based targets.
</t>
    </r>
    <r>
      <rPr>
        <rFont val="Calibri, Arial"/>
        <b/>
        <color rgb="FF000000"/>
        <sz val="10.0"/>
      </rPr>
      <t xml:space="preserve">25%: </t>
    </r>
    <r>
      <rPr>
        <rFont val="Calibri, Arial"/>
        <color rgb="FF000000"/>
        <sz val="10.0"/>
      </rPr>
      <t xml:space="preserve">additional points for over 50% of tier 1 suppliers providing science-based targets
</t>
    </r>
    <r>
      <rPr>
        <rFont val="Calibri, Arial"/>
        <b/>
        <color rgb="FF000000"/>
        <sz val="10.0"/>
      </rPr>
      <t xml:space="preserve">25%: </t>
    </r>
    <r>
      <rPr>
        <rFont val="Calibri, Arial"/>
        <color rgb="FF000000"/>
        <sz val="10.0"/>
      </rPr>
      <t xml:space="preserve">additional points for all tier 1 suppliers providing sciece-based targets.
</t>
    </r>
  </si>
  <si>
    <t xml:space="preserve">BMW discloses a percentage of tier 1 suppliers who have at least a 2 degree target in place.
Page 77 of Group Report - https://www.bmwgroup.com/content/dam/grpw/websites/bmwgroup_com/ir/downloads/en/2022/bericht/BMW-Group-Report-2021-en.pdf </t>
  </si>
  <si>
    <t xml:space="preserve">Not disclosed. Ford does say that they have surveyed "high impact" suppliers to determine their GHG-reduction targets and that they will survey the remaining suppliers in 2022. All suppliers are required to submit their targest by the end of 2022. Using this, they will develop a joint roadmap in 2023. 
They have also provided the number of suppliers providing GHG emissions data but not targets: "We received GHG emissions data from 262 production suppliers (12% more than last year) using CDP Supply Chain program’s Climate Change questionnaire."
Page 22 and 31 of TCFD Report - https://corporate.ford.com/content/dam/corporate/us/en-us/documents/reports/tcfd-report.pdf 
</t>
  </si>
  <si>
    <t>The company requires all significant suppliers to disclose their water management plan and water usage.</t>
  </si>
  <si>
    <r>
      <rPr>
        <rFont val="Calibri, Arial"/>
        <b/>
        <color rgb="FF000000"/>
        <sz val="10.0"/>
      </rPr>
      <t>50%:</t>
    </r>
    <r>
      <rPr>
        <rFont val="Calibri, Arial"/>
        <color rgb="FF000000"/>
        <sz val="10.0"/>
      </rPr>
      <t xml:space="preserve"> the company requires tier 1 suppliers to have a water management plan in place
</t>
    </r>
    <r>
      <rPr>
        <rFont val="Calibri, Arial"/>
        <b/>
        <color rgb="FF000000"/>
        <sz val="10.0"/>
      </rPr>
      <t>25%:</t>
    </r>
    <r>
      <rPr>
        <rFont val="Calibri, Arial"/>
        <color rgb="FF000000"/>
        <sz val="10.0"/>
      </rPr>
      <t xml:space="preserve"> the company requires tier 1 suppliers to set water reduction targets
</t>
    </r>
    <r>
      <rPr>
        <rFont val="Calibri, Arial"/>
        <b/>
        <color rgb="FF000000"/>
        <sz val="10.0"/>
      </rPr>
      <t>25%:</t>
    </r>
    <r>
      <rPr>
        <rFont val="Calibri, Arial"/>
        <color rgb="FF000000"/>
        <sz val="10.0"/>
      </rPr>
      <t xml:space="preserve"> the company requires tier 1 suppliers to disclose their water usage. According to GRI 303, water usage includes:
- water withdrawn
- water consumed
- water discharged</t>
    </r>
  </si>
  <si>
    <t xml:space="preserve">BMW expects suppliers to minimise resource consumption, but they are not required to have water management plans, set targets or report on water usage.
Page 3 of Supplier Code of Conduct - https://www.bmwgroup.com/content/dam/grpw/websites/bmwgroup_com/responsibility/downloads/en/2020/BMW_GROUP_Supplier_Sustainability_Policy_Version_2.0.pdf </t>
  </si>
  <si>
    <t xml:space="preserve">Ford requires tier 1 suppliers to have water management plans in place, report water usage to Ford (if requested), and to set targets to reduce water usage.
Page 22 of TCFD Report - https://corporate.ford.com/content/dam/corporate/us/en-us/documents/reports/tcfd-report.pdf </t>
  </si>
  <si>
    <t xml:space="preserve">GM requires suppliers to have a water management plan. They are not required to set targets or report on their water usage. 
Page 7 of Supplier Code of Conduct - https://www.gmsustainability.com/_pdf/policies/GM_Supplier_Code_of_Conduct.pdf </t>
  </si>
  <si>
    <t xml:space="preserve">Hyundai requires suppliers to develop water management plans, they are not required to set targets or report on water usage.
Page 8 of Supplier Code of Conduct - https://www.hyundaimotorgroup.com/sustainability/esgPolicy </t>
  </si>
  <si>
    <t>Mercedes requires its suppliers to disclose water usage and indicates this includes water withdrawals, consumption, and discharges with references to avoiding water stress, clean water access, prevent ground and surface water contamination.
They reference the need for safeguards but does not state the requirement for a water management plan or water reduction targets.
Page 15 of Supplier Code of Conduct - https://supplier.mercedes-benz.com/servlet/JiveServlet/download/2672-9-3352/V052022_Responsible+Sourcing+Standards_EN.pdf</t>
  </si>
  <si>
    <t xml:space="preserve">Not disclosed. The company list 'Manage water risk at each production facility' as a main initiative and set a target to 'increase the number of locations where we understand the amount of water used'. No mention of suppliers in this target however. 
Page 46 of Sustainability Report - https://www.mitsubishi-motors.com/en/sustainability/pdf/report-2021/sustainability2021.pdf?201214 </t>
  </si>
  <si>
    <t xml:space="preserve">Nissan surveys suppliers regarding their water usage. They don't disclose if they require suppliers to set targets or have a water management plan.
Page 9 of Green purchasing guidelines - https://www.nissan-global.com/JP/SUSTAINABILITY/LIBRARY/GREEN_PURCHASING/ASSETS/PDF/Nissan_Green_Purchasing_Guildeline_2022_e.pdf </t>
  </si>
  <si>
    <t xml:space="preserve">Renault requires suppliers to report on their water consumption and waste management if requested, but not water usage as a whole. 
Page 7 of Supplier CSR Guidelines - https://www.renaultgroup.com/wp-content/uploads/2020/06/v1-20151215_rn-supplier-csr-guidelines-en.pdf </t>
  </si>
  <si>
    <t xml:space="preserve">Stellantis requires its suppliers to use water "efficiently" but it does not require suppliers to put in place a water management plan, set targets or disclose water usage.
Page 2 of the Global Responsible Purchasing Guidelines
 - https://www.stellantis.com/content/dam/stellantis-corporate/group/governance/corporate-regulations/GLOBAL_RESPONSIBLE_PURCHASING_GUIDELINES_8DEC2021.pdf </t>
  </si>
  <si>
    <t xml:space="preserve">Tesla requires tier 1 suppliers to have water management plans in place, report water usage to Tesla (if requested), and to set targets to reduce water usage.
Page 5 and 6 of Supplier Code of Conduct - https://www.tesla.com/sites/default/files/about/legal/tesla-supplier-code-of-conduct.pdf </t>
  </si>
  <si>
    <t xml:space="preserve">Toyota requires suppliers to reduce water usage but it does not specify that they must set targets. It implies that suppliers should put in place a water management plan and that they report on this and on their actual water usage via a company survey.
Page 9 of Green Purchasing Guidelines - https://www.renaultgroup.com/wp-content/uploads/2020/09/180629_groupe_renault_green_purchasing_en.pdf </t>
  </si>
  <si>
    <t xml:space="preserve">Volkswagen have clauses in their supplier code of conduct that encourage efficient water usage, but they don't require their suppliers to have a water management plan in place, set targets or report their water usage. Their sustainability report confirms that they only focus on their own operations water usage not those of their suppliers.
Page 14 Supplier Code of Conduct - https://www.volkswagen.co.uk/en/compliance-and-integrity/code-of-conduct.html </t>
  </si>
  <si>
    <t>Volvo's SCoC states that suppliers should aim to reduce their water usage, but they are not required to have a water management plan, report on their water usage or set targets.
Page 13 of Supplier Code of Conduct - https://www.volvocars.com/images/v/-/media/market-assets/intl/applications/dotcom/pdf/suppliers/codeofconduct_for_business_partners_en_2022_digital_a4.pdf</t>
  </si>
  <si>
    <t>The company has programs in place to monitor suppliers for compliance with GHG emissions targets and other environmental impacts.</t>
  </si>
  <si>
    <r>
      <rPr>
        <rFont val="Calibri, Arial"/>
        <b/>
        <color rgb="FF000000"/>
        <sz val="10.0"/>
      </rPr>
      <t xml:space="preserve">25%: </t>
    </r>
    <r>
      <rPr>
        <rFont val="Calibri, Arial"/>
        <color rgb="FF000000"/>
        <sz val="10.0"/>
      </rPr>
      <t xml:space="preserve">The company has a process that includes reducing GHGs and other environmental impacts, but lacks targets as a basis for compliance.
or
</t>
    </r>
    <r>
      <rPr>
        <rFont val="Calibri, Arial"/>
        <b/>
        <color rgb="FF000000"/>
        <sz val="10.0"/>
      </rPr>
      <t xml:space="preserve">50%: </t>
    </r>
    <r>
      <rPr>
        <rFont val="Calibri, Arial"/>
        <color rgb="FF000000"/>
        <sz val="10.0"/>
      </rPr>
      <t xml:space="preserve">The company has a process that includes reducing GHGs and other environmental impacts, and includes targets as a basis for compliance. 
plus
</t>
    </r>
    <r>
      <rPr>
        <rFont val="Calibri, Arial"/>
        <b/>
        <color rgb="FF000000"/>
        <sz val="10.0"/>
      </rPr>
      <t xml:space="preserve">25%: </t>
    </r>
    <r>
      <rPr>
        <rFont val="Calibri, Arial"/>
        <color rgb="FF000000"/>
        <sz val="10.0"/>
      </rPr>
      <t xml:space="preserve">the company provides quantitative information of the number of suppliers audited and the tiers that are audited. 
</t>
    </r>
    <r>
      <rPr>
        <rFont val="Calibri, Arial"/>
        <b/>
        <color rgb="FF000000"/>
        <sz val="10.0"/>
      </rPr>
      <t xml:space="preserve">25%: </t>
    </r>
    <r>
      <rPr>
        <rFont val="Calibri, Arial"/>
        <color rgb="FF000000"/>
        <sz val="10.0"/>
      </rPr>
      <t>the company provides qualitative case studies of how they have engaged suppliers on their targets.</t>
    </r>
  </si>
  <si>
    <t xml:space="preserve">BMW provides quantitative information of the number of suppliers audited and the tiers that are audited for compliance with sustainability requirements. However, they do not specify whether this includes GHG reduction targets.
Page 327 of Group Report - https://www.bmwgroup.com/content/dam/grpw/websites/bmwgroup_com/ir/downloads/en/2022/bericht/BMW-Group-Report-2021-en.pdf </t>
  </si>
  <si>
    <t xml:space="preserve">Yes. Their Partnership for a Cleaner Environment (PACE) program is a mechanism that Ford is using to communicate "GHG Emissions Reduction Best Practice" and to obtain emissions and other environmental data from 80 key tier 1 suppliers.
Page 31 of TCFD Report -  https://corporate.ford.com/content/dam/corporate/us/en-us/documents/reports/tcfd-report.pdf </t>
  </si>
  <si>
    <t xml:space="preserve">GAC discloses an audit process for monitoring supplier compliance with the SCoC, but they do not explicitly state that this includes GHG emissions and targets.
Page 64 of ESG Report - https://www.gac-motor.com/static/en/model/about/2021_ESG_REPOT_OF_GAC_GROUP.pdf </t>
  </si>
  <si>
    <t xml:space="preserve">GM discloses a questionnaire and audit process for monitoring supplier compliance with the SCoC and have expanded their work with suppliers to "utilise EcoVadis and CDP as sustainability platforms to collect data and gain further insight into their sustainability and compliance practice". However, they do not explicitly state that this includes targets.
Page 81 of Sustainability Report - https://www.gmsustainability.com/_pdf/resources-and-downloads/GM_2021_SR.pdf </t>
  </si>
  <si>
    <t xml:space="preserve">Hyundai states that they completed an investigation of GHG emissions and targets of "major" suppliers. They do not disclose the number or percentage of suppliers monitored, or provide case studies of this monitoring. They do also have a 'Carbon Neutrality in the Supply Chain Plan and that "In 2022, we offered them training to improve awareness of carbon reduction and enhance working-level capabilities, while publishing and distributing an implementation guide that they must follow to promote carbon neutrality. In the second half of 2022, we plan to specify the carbon reduction criteria and targets that will apply to suppliers and operate various support programs to contribute to their carbon reduction efforts through the construction or expansion of smart factories."
Therefore there are systems in place to monitor their suppliers for compliance with GHG emissions targets. 
Page 10 and 25 of Sustainability Report - https://www.hyundai.com/content/hyundai/ww/data/csr/data/0000000050/attach/english/hmc-2022-sustainability-report-en.pdf </t>
  </si>
  <si>
    <t xml:space="preserve">Kia discloses an audit process for monitoring supplier compliance with the SCoC and they have a 'Supply Chain ESG Assessment' in place. Tier 1 suppliers are also 'subject to sustainability risk assessments. However, none of these explicitly state that they include GHG emissions and targets.
Page 65 and 23 of Sustainability Report - https://worldwide.kia.com/int/files/company/sr/sustainability-report/sustainability-report-2022-int.pdf </t>
  </si>
  <si>
    <t>Suppliers are required to set targets and report on their progress against their targets to Mercedes and indicates that such requirements are included in supplier agreements and used for compliance, based on Mercedes goal to be climate neutral by 2039, requiring 89% of suppliers to also be climate neutral by 2039.  Mercedes discloses the number of suppliers audited and describes how they have engaged suppliers on their targets.
Page 4 and 14-15 of Responsible Sourcing Standards - https://supplier.mercedes-benz.com/servlet/JiveServlet/download/2672-9-3352/V052022_Responsible+Sourcing+Standards_EN.pdf 
Page 77 and 145-146 Sustainability report - https://group.mercedes-benz.com/documents/sustainability/other/mercedes-benz-sustainability-report-2021.pdf</t>
  </si>
  <si>
    <t xml:space="preserve">Mitsubishi state that "In its Green Procurement Guidelines, we ask business partners to acquire and renew external certifications of environment management systems, as well as to manage hazardous substances, promote the 3Rs (reduce, reuse and recycle), submit LCA data to allow us to understand the lifecycle environmental impact, reduce environmental impact in business activities, and reduce their environmental impact related to logistics." They also mention that "MITSUBISHI MOTORS asks business partners to conform with its Supplier CSR Guidelines and Green Procurement Guidelines. To ensure steady implementation, we ask suppliers to submit Supplier Commitment and Declaration of Conformity to Regulations on Substances of Concern. We ask new business partners to submit these documents before commencing business with them. We also continue to confirm compliance once we have begun working together to ensure the guidelines’ effectiveness."
The company does have processes in place to monitor suppliers but do not mention any emissions targets set for the suppliers, they simply request suppliers work to reduce CO2 emissions in their Green Procurement Guidelines. 
Page 85 of Sustainability Report - https://www.mitsubishi-motors.com/en/sustainability/pdf/report-2021/sustainability2021.pdf?201214 
Green Procurement Guidelines - https://www.mitsubishi-motors.com/en/sustainability/society/green_procurement/pdf/green_procurement_guidelines.pdf </t>
  </si>
  <si>
    <t xml:space="preserve">Nissan outlines a process to engage and monitor some tier 1 suppliers regarding GHG emissions and targets, and other environmental impacts. They do not specify the number of suppliers monitored or provide case studies.
Page 22 of Green Purchasing Guidelines - https://www.nissan-global.com/JP/SUSTAINABILITY/LIBRARY/GREEN_PURCHASING/ASSETS/PDF/Nissan_Green_Purchasing_Guildeline_2022_e.pdf </t>
  </si>
  <si>
    <t xml:space="preserve">Renault has systems in place to monitor compliance in how suppliers "Manage greenhouse gas emissions from business activities and pursue reduction efforts" which forms part of the company's green purchasing agreements. However, the agreements do not mandate emissions reduction targets and other quantiatatitve and qualitative information are not disclosed.
Page 126 of Annual Report - https://www.renaultgroup.com/en/finance-2/financial-information/documents-and-publications/ </t>
  </si>
  <si>
    <t xml:space="preserve">Stellantis discloses an audit process for monitoring supplier compliance with the SCoC, and they have a requirement for suppliers to have Paris-aligned CO2 reduction targets. The audit process identifies "environment" and given CO2 goals are a requirement, it can be reasonably assumed this category includes GHG emissions and targets. Stellantis discloses quantitative information on supplier surveys completed, however this does not constitute an audit process.
Page 82, 88 and 278 of CSR Report -  https://www.stellantis.com/content/dam/stellantis-corporate/sustainability/csr-disclosure/stellantis/2021/Stellantis_2021_CSR_Report.pdf 
</t>
  </si>
  <si>
    <t xml:space="preserve">Toyota discloses an audit process for monitoring supplier compliance with the SCoC, but they do not explicitly state that this includes GHG emissions and targets.
Page 6 of Supplier Sustainability Guidelines - https://global.toyota/pages/global_toyota/sustainability/esg/supplier_csr_en.pdf </t>
  </si>
  <si>
    <t xml:space="preserve">Volkswagen specifies that it may use on-site audits or questionnaires to verify compliance with the SCoC, which includes GHG reduction targets. They do not dislcose the number of suppliers that are monitored for compliance, or case studies of monitoring.
Page 32 of Code of Conduct for Business Partners - https://www.vwgroupsupply.com/one-kbp-pub/media/shared_media/documents_1/nachhaltigkeit/brochure__volkswagen_group_requirements_regarding_sustainability_in_its_relationships_with_business_partners__code_of_conduct_fo/2019_coc_geschaeftspartner_final.pdf </t>
  </si>
  <si>
    <t>Volvo discloses an questionnaire and audit process for monitoring supplier compliance with the SCoC, which includes the expecation of suppliers to reduce their own emissions and in their own supply chains. Quantitative information on audits performed is also provided.
Page 176 of Annual and Sustainability Report - https://vp272.alertir.com/afw/files/press/volvocar/202204044874-1.pdf
Page 13 of Supplier Code of Conduct - https://www.volvocars.com/images/v/-/media/market-assets/intl/applications/dotcom/pdf/suppliers/codeofconduct_for_business_partners_en_2022_digital_a4.pdf</t>
  </si>
  <si>
    <t>Use of supply chain levers to achieve fossil free and environmentally sustainable supply chains</t>
  </si>
  <si>
    <r>
      <rPr>
        <rFont val="Calibri, Arial"/>
        <color rgb="FF000000"/>
        <sz val="10.0"/>
      </rPr>
      <t xml:space="preserve">The company incentivises suppliers to reduce </t>
    </r>
    <r>
      <rPr>
        <rFont val="Calibri, Arial"/>
        <color rgb="FF000000"/>
        <sz val="10.0"/>
      </rPr>
      <t>GHG and other significant air emissions.</t>
    </r>
  </si>
  <si>
    <r>
      <rPr>
        <rFont val="Arial"/>
        <b/>
        <color rgb="FF000000"/>
        <sz val="10.0"/>
      </rPr>
      <t>50%:</t>
    </r>
    <r>
      <rPr>
        <rFont val="Arial"/>
        <color rgb="FF000000"/>
        <sz val="10.0"/>
      </rPr>
      <t xml:space="preserve"> the company specifies that cost is not the only factor in choosing a preferred supplier.
</t>
    </r>
    <r>
      <rPr>
        <rFont val="Arial"/>
        <b/>
        <color rgb="FF000000"/>
        <sz val="10.0"/>
      </rPr>
      <t>25%:</t>
    </r>
    <r>
      <rPr>
        <rFont val="Arial"/>
        <color rgb="FF000000"/>
        <sz val="10.0"/>
      </rPr>
      <t xml:space="preserve"> the company specifies that GHG targets are including in the tender and contracting process. 
</t>
    </r>
    <r>
      <rPr>
        <rFont val="Arial"/>
        <b/>
        <color rgb="FF000000"/>
        <sz val="10.0"/>
      </rPr>
      <t>25%:</t>
    </r>
    <r>
      <rPr>
        <rFont val="Arial"/>
        <color rgb="FF000000"/>
        <sz val="10.0"/>
      </rPr>
      <t xml:space="preserve"> the company specifies that "other significant air emissions" targets are included in the tender and contracting process.
As companies are unlikely to publish their contract information, references may be found in sustainability reports, procurement policies, etc.
</t>
    </r>
  </si>
  <si>
    <t xml:space="preserve">BMW specifies that it uses the CDP Supply Chain programme in determining bidders, implying that their procurement process assesses more than cost. As CDP focuses on GHG emissions, it can be assumed GHG emissions are a factor. They don't explicitly specify that other air emissions targets are included in this assessment. 
Page 56 of Group Report - https://www.bmwgroup.com/content/dam/grpw/websites/bmwgroup_com/ir/downloads/en/2022/bericht/BMW-Group-Report-2021-en.pdf </t>
  </si>
  <si>
    <t>Ford requires contractors to set science-based targets to comply with the SCoC, but they do not disclose whether they will take into account emissions when contracting.</t>
  </si>
  <si>
    <t xml:space="preserve">Not disclosed. Company states that "Suppliers need to formulate carbon emission targets and promotion carbon reduction in their operations and their own supply chain; Provide necessary environmental data to Geely Auto." However, no incentive offered. 
Page 71 of ESG Report - http://geelyauto.com.hk/core/files/corporate_governance/en/20220530_1e00175.pdf </t>
  </si>
  <si>
    <t xml:space="preserve">Not disclosed. They appear to offer incentives to suppliers for other ESG metrics such as H&amp;S but not for emission reduction.
The company does outline their 'Support for net zero in the supply chain' and state that "Hyundai helps its suppliers not only to improve quality and make technological advances, but also to achieve carbon neutrality. We monitor suppliers’ carbon emissions and provide them with a carbon-neutral implementation guide designed to enable them to reduce their carbon emissions substantially. In association with our support for the suppliers’ construction of smart factories, Hyundai will continue to improve company-wide ICT-based energy efficiency. In particular, we will join forces with the suppliers of raw materials with a high proportion of carbon emissions in a bid to promote a joint response in conjunction with automotive design technologies, such as recycling materials and expanding the use of new materials." However there is no mention of incentivising suppliers for these reductions. 
Page 15 and 45-47 of Sustainability Report - https://www.hyundai.com/content/hyundai/ww/data/csr/data/0000000050/attach/english/hmc-2022-sustainability-report-en.pdf </t>
  </si>
  <si>
    <t xml:space="preserve">Not disclosed. Throughout Sustainability Report they mention something called 'win-win growth performances' and on page 24 state that they are ' implementing a win-win growth strategy to not only demand that our partners practice social responsibility but also to secure their sustainable capabilities by proposing a code of conduct that business partners must abide by in the major areas of ESG: ethics, environment, labor/human rights, safety/health, and management system.' Which sort of implies suppliers are rewarded for good ESG performance. Again, there is no specific link between this 'win-win growth' concept and emissions. 
Sustainability Report - https://worldwide.kia.com/int/files/company/sr/sustainability-report/sustainability-report-2022-int.pdf </t>
  </si>
  <si>
    <t xml:space="preserve">Mercedes states that as part of the contract award process, suppliers must commit to switching to CO2 neutral products in the medium term, and apply these expectations to its own supply chain. They do not disclose if or how air emissions are assessed in the contracting process.
Page 14 of Responsible Sourcing Standards - https://supplier.mercedes-benz.com/servlet/JiveServlet/download/2672-9-3352/V052022_Responsible+Sourcing+Standards_EN.pdf </t>
  </si>
  <si>
    <t xml:space="preserve">Renault states that CSR criteria is incorporated in their supplier selection process. It does not specify whether GHG or air emissions are explicitly included in this process.
Page 220 of Annual Report - https://www.renaultgroup.com/en/finance-2/financial-information/documents-and-publications/ </t>
  </si>
  <si>
    <t xml:space="preserve">Not disclosed. The company states that "Our very top Suppliers having a leading CSR Performance are annually recognized by our GPSC Top Leadership in the CSR category of our supplier award. The requirements and criteria for this award includes a strong CO2 Performance, overall CSR Policy and Achievements." Only mention awards given and not whether it is part of the contracting process.
Page 82 of CSR Report - https://www.stellantis.com/content/dam/stellantis-corporate/sustainability/csr-disclosure/stellantis/2021/Stellantis_2021_CSR_Report.pdf </t>
  </si>
  <si>
    <t xml:space="preserve">Suppliers who do not meet Volkswagen's expectations regarding environmental performance (including emissions) will not be awarded new contracts. The company specifies that GHG emissions will be included as a key contract award criterion for future contracts.
Page 14 of Supplier Code of Conduct - https://www.vwgroupsupply.com/one-kbp-pub/media/shared_media/documents_1/nachhaltigkeit/brochure__volkswagen_group_requirements_regarding_sustainability_in_its_relationships_with_business_partners__code_of_conduct_fo/2019_coc_geschaeftspartner_final.pdf </t>
  </si>
  <si>
    <t>Volvo state thst the company states "During 2021, emission hot spots in the supply chain have been identified based on updated life cycle assessments. We have also identified prioritized suppliers based on greenhouse gas intensity, based on both current as well as expected future technology. This analysis will be used to set up individual and specific decarbonization plans with selected suppliers. These supply chain ambition follows the Volvo Group’s overall ambition to enable customers to go fossil free by 2040."
Volvo's SCoC states reducing GHG and other air emissions are expectations of suppliers including options for termination if in violation, but it is not stated how these are factored into the contracting process.
Page 176 of Annual and Sustainability Report - https://vp272.alertir.com/afw/files/press/volvocar/202204044874-1.pdf 
Page 13 and 19 of Supplier Code of Conduct - https://www.volvocars.com/images/v/-/media/market-assets/intl/applications/dotcom/pdf/suppliers/codeofconduct_for_business_partners_en_2022_digital_a4.pdf</t>
  </si>
  <si>
    <t>The company incentivises suppliers to improve water management</t>
  </si>
  <si>
    <r>
      <rPr>
        <rFont val="Arial"/>
        <b/>
        <color rgb="FF000000"/>
        <sz val="10.0"/>
      </rPr>
      <t>100%:</t>
    </r>
    <r>
      <rPr>
        <rFont val="Arial"/>
        <color rgb="FF000000"/>
        <sz val="10.0"/>
      </rPr>
      <t xml:space="preserve"> water management is explicitly taken into account in the tendering and contract process, and is a factor in choosing preferred suppliers.</t>
    </r>
  </si>
  <si>
    <t xml:space="preserve">Not disclosed. It is slightly implied. If water was considered a risk for a supplier it would  be considered in purchasing/contracts. 
Page 222 Annual report - https://www.renaultgroup.com/en/finance-2/financial-information/documents-and-publications/ </t>
  </si>
  <si>
    <t xml:space="preserve">Not disclosed. 
Page 82 of CSR Report - https://www.stellantis.com/content/dam/stellantis-corporate/sustainability/csr-disclosure/stellantis/2021/Stellantis_2021_CSR_Report.pdf </t>
  </si>
  <si>
    <t>Volvo's SCoC states water quality and consumption managements are expectations of suppliers including options for termination if in violation, but it is not stated how these are factored into the contracting process.
Page 13 and 19 of Supplier Code of Conduct - https://www.volvocars.com/images/v/-/media/market-assets/intl/applications/dotcom/pdf/suppliers/codeofconduct_for_business_partners_en_2022_digital_a4.pdf</t>
  </si>
  <si>
    <t>Fossil Free and Environmentally Sustainable Steel</t>
  </si>
  <si>
    <t>Disclosure of scope 3 GHG emissions due to steel supply chains</t>
  </si>
  <si>
    <t>The company discloses disaggregated GHG emissions for their steel supply chains.</t>
  </si>
  <si>
    <r>
      <rPr>
        <rFont val="Calibri, Arial"/>
        <color rgb="FF000000"/>
        <sz val="10.0"/>
      </rPr>
      <t xml:space="preserve">100%: </t>
    </r>
    <r>
      <rPr>
        <rFont val="Calibri, Arial"/>
        <color rgb="FF000000"/>
        <sz val="10.0"/>
      </rPr>
      <t>The company discloses scope 3 GHG emissions for purchased goods and services, disaggregated for their steel supply chains.</t>
    </r>
  </si>
  <si>
    <t xml:space="preserve">Not disclosed. The company displays a chart labelled 'Raw Material impact % per APV purchased globally' with Steel listed as 18.5% in the chart. Doesn't seem to mention what the impact % means. Therefore, it is not clear what the disaggregated emissions for their steel supply chain use is. 
Page 268 of CSR Report - https://www.stellantis.com/content/dam/stellantis-corporate/sustainability/csr-disclosure/stellantis/2021/Stellantis_2021_CSR_Report.pdf </t>
  </si>
  <si>
    <t xml:space="preserve">Not disclosed. Company states "Steel represents between 20–35 per cent of production emissions within our vehicles, so is an important material to address." Despite this recognition, they do not disclose disaggregated GHG emissions for steel. 
While not qualifying as supply chain-wide or board-approved materials, Volvo has performed and disclosed lifecycle analyses of two vehicles, which includes disaggregated steel (and other) emissions.
Page 157 of Annual and Sustainability Report - https://vp272.alertir.com/afw/files/press/volvocar/202204044874-1.pdf 
Vehicle lifecycle analyses - 
https://www.volvocars.com/images/v/-/media/market-assets/intl/applications/dotcom/pdf/c40/volvo-c40-recharge-lca-report.pdf
https://www.volvocars.com/images/v/-/media/project/contentplatform/data/media/my23/xc40-electric-light/volvo-cars-LCA-report-xc40.pdf </t>
  </si>
  <si>
    <t>Target setting and progress towards fossil free and environmentally sustainable steel supply chains</t>
  </si>
  <si>
    <t>The company has set targets for the use of fossil free and environmentally sustainable steel.</t>
  </si>
  <si>
    <r>
      <rPr>
        <rFont val="Calibri"/>
        <color theme="1"/>
        <sz val="10.0"/>
      </rPr>
      <t xml:space="preserve">The scores below are not additive. They indicate specific thresholds for getting that percentage of points:
</t>
    </r>
    <r>
      <rPr>
        <rFont val="Calibri"/>
        <b/>
        <color theme="1"/>
        <sz val="10.0"/>
      </rPr>
      <t>100%:</t>
    </r>
    <r>
      <rPr>
        <rFont val="Calibri"/>
        <color theme="1"/>
        <sz val="10.0"/>
      </rPr>
      <t xml:space="preserve"> the company has a commitment to source 100% fossil free steel by 2050 and 50% fossil free steel by 2030. 
</t>
    </r>
    <r>
      <rPr>
        <rFont val="Calibri"/>
        <b/>
        <color theme="1"/>
        <sz val="10.0"/>
      </rPr>
      <t xml:space="preserve">90%: </t>
    </r>
    <r>
      <rPr>
        <rFont val="Calibri"/>
        <color theme="1"/>
        <sz val="10.0"/>
      </rPr>
      <t xml:space="preserve">the company has a commitment to source 100% Responsible Steel Level 4 certified steel by 2040 and 50% automotive steel that is Responsible Steel level 3 or 4 by 2030.
</t>
    </r>
    <r>
      <rPr>
        <rFont val="Calibri"/>
        <b/>
        <color theme="1"/>
        <sz val="10.0"/>
      </rPr>
      <t xml:space="preserve">75%: </t>
    </r>
    <r>
      <rPr>
        <rFont val="Calibri"/>
        <color theme="1"/>
        <sz val="10.0"/>
      </rPr>
      <t xml:space="preserve">Alignment with SteelZero Commitment to source 100% net zero steel by 2050, with an interim commitment of using 50% responsibly produced steel by 2030.
</t>
    </r>
    <r>
      <rPr>
        <rFont val="Calibri"/>
        <b/>
        <color theme="1"/>
        <sz val="10.0"/>
      </rPr>
      <t>50%:</t>
    </r>
    <r>
      <rPr>
        <rFont val="Calibri"/>
        <color theme="1"/>
        <sz val="10.0"/>
      </rPr>
      <t xml:space="preserve"> Alignment with IEA Heavy Industry Guidance (27% emissions reduction by 2030 and 95% by 2050)
</t>
    </r>
    <r>
      <rPr>
        <rFont val="Calibri"/>
        <b/>
        <color theme="1"/>
        <sz val="10.0"/>
      </rPr>
      <t>25%:</t>
    </r>
    <r>
      <rPr>
        <rFont val="Calibri"/>
        <color theme="1"/>
        <sz val="10.0"/>
      </rPr>
      <t xml:space="preserve"> Commitment to net zero steel by 2050 and/or any commitment below IEA Heavy Industry Guidance.</t>
    </r>
  </si>
  <si>
    <t>Not disclosed. The company does state that they they "place particular emphasis on the efficiency of steel that is easy to sort and recover in order to recycle it repeatedly." However, there are no mentions of specific targets. 
Hyundai Steel, a subsidiary of Hyundai Motor Group, references "green steel" initiatives in other reporting, however it appears to define "green" as using less fossil fuel but provides no further details, does not indicate volumes or target, and the hydrogen being produced does not appear to be green hydrogen.
Page 28 of Sustainability Report - https://www.hyundai.com/content/hyundai/ww/data/csr/data/0000000050/attach/english/hmc-2022-sustainability-report-en.pdf 
Hyundai Steel references - https://www.hyundaimotorgroup.com/story/CONT0000000000034395, https://www.hyundaimotorgroup.com/news/CONT0000000000004427</t>
  </si>
  <si>
    <t>Not disclosed. The only target mentioned was that  "Hyundai Steel shall re-use metal waste, such as iron and aluminum, the byproduct of raw and subsidiary materials, and other debris, such as scrap timber and scrap paper and their byproducts, into the production process or transfer and sell to other industries or external facilities." And on page 5 "Hyundai Steel shall encourage the use of raw and subsidiary materials produced in an eco-friendly way or certified for eco-friendliness. Furthermore, it shall track down the production of raw and subsidiary materials that damages the natural capital and try to reduce a significant risk."
Hyundai Steel, a subsidiary of Hyundai Motor Group, references "green steel" initiatives in other reporting, however it appears to define "green" as using less fossil fuel but provides no further details, does not indicate volumes or target, and the hydrogen being produced does not appear to be green hydrogen.
Page 4 and 5 of Environmental Policy document - https://worldwide.kia.com/int/files/company/sr/about/policy-20220715-int.pdf 
Hyundai Steel references - https://www.hyundaimotorgroup.com/story/CONT0000000000034395, https://www.hyundaimotorgroup.com/news/CONT0000000000004427</t>
  </si>
  <si>
    <t xml:space="preserve">The company requires all upstream suppliers to be net zero by 2039. 
Page 145 of Sustainability Report - https://group.mercedes-benz.com/documents/sustainability/other/mercedes-benz-sustainability-report-2021.pdf </t>
  </si>
  <si>
    <t xml:space="preserve">Volvo has commitments to source fossil free steel and use it in its production cars, and specifies steel (and aluminium) as a key supply chain for emissions reductions. Volvo specifies a 25% CO2 reduction goal and that all tier 1 suppliers used 100% "climate neutral" energy by 2025, which together implies steel suppliers, despite not disclosing steel-specific targets.
Page 157 and 164 of Annual and Sustainability Report - https://vp272.alertir.com/afw/files/press/volvocar/202204044874-1.pdf </t>
  </si>
  <si>
    <t>The company publishes progress towards their target by disclosing the current percentage of fossil free steel in their in their annual production cycle.</t>
  </si>
  <si>
    <r>
      <rPr>
        <rFont val="Calibri, Arial"/>
        <b/>
        <color rgb="FF000000"/>
        <sz val="10.0"/>
      </rPr>
      <t xml:space="preserve">50%: </t>
    </r>
    <r>
      <rPr>
        <rFont val="Calibri, Arial"/>
        <color rgb="FF000000"/>
        <sz val="10.0"/>
      </rPr>
      <t xml:space="preserve">The company discloses the current percentage of "low-C02 steel", namely "primary steel which emits less than at least 0.5 tonne of CO2 per tonne of crude steel" in their supply chain.
</t>
    </r>
    <r>
      <rPr>
        <rFont val="Calibri, Arial"/>
        <b/>
        <color rgb="FF000000"/>
        <sz val="10.0"/>
      </rPr>
      <t>50%:</t>
    </r>
    <r>
      <rPr>
        <rFont val="Calibri, Arial"/>
        <color rgb="FF000000"/>
        <sz val="10.0"/>
      </rPr>
      <t xml:space="preserve"> the company discloses the current percentage of Responsible Steel certified steel in their supply chain. Note: depending on the level of certification, companies may score points under the first category.</t>
    </r>
  </si>
  <si>
    <t xml:space="preserve">Not disclosed. Hyundai displays the amount of steel used during each of the past 3 years. No mention of this steel being fossil free. 
Page 80 of Sustainability Report - https://www.hyundai.com/content/hyundai/ww/data/csr/data/0000000050/attach/english/hmc-2022-sustainability-report-en.pdf </t>
  </si>
  <si>
    <t xml:space="preserve">Not disclosed. Company mention that steel sheets (iron) are a primary raw material for their automobiles and then display the total iron usage for the past 3 years but no mention of fossil free metals.
Page 70 of Sustainability Report - https://worldwide.kia.com/int/files/company/sr/sustainability-report/sustainability-report-2022-int.pdf </t>
  </si>
  <si>
    <t>Not disclosed. Only recycled steel is mentioned and this is covered in a different indicator.</t>
  </si>
  <si>
    <t>The company has a target for the use of secondary/scrap steel by 2030.</t>
  </si>
  <si>
    <r>
      <rPr>
        <rFont val="Arial"/>
        <b/>
        <color rgb="FF000000"/>
        <sz val="10.0"/>
      </rPr>
      <t>100%:</t>
    </r>
    <r>
      <rPr>
        <rFont val="Arial"/>
        <color rgb="FF000000"/>
        <sz val="10.0"/>
      </rPr>
      <t xml:space="preserve"> the company discloses a target for the use of recycled steel that is aligned with IEA Guidance for Heavy Industry has recycling, re‐use: scrap as share of input in steel production as 54% by 2030
</t>
    </r>
    <r>
      <rPr>
        <rFont val="Arial"/>
        <b/>
        <color rgb="FF000000"/>
        <sz val="10.0"/>
      </rPr>
      <t>50%:</t>
    </r>
    <r>
      <rPr>
        <rFont val="Arial"/>
        <color rgb="FF000000"/>
        <sz val="10.0"/>
      </rPr>
      <t xml:space="preserve"> the company discloses a target for the use of recycled steel.</t>
    </r>
  </si>
  <si>
    <t xml:space="preserve">Not disclosed. The company does mention that their cars are 95% recyclable but they have not set any targets related to scrap steel use. 
Page 18 &amp; 71 of Group Report - https://www.bmwgroup.com/content/dam/grpw/websites/bmwgroup_com/ir/downloads/en/2022/bericht/BMW-Group-Report-2021-en.pdf </t>
  </si>
  <si>
    <t xml:space="preserve">Not disclosed. No mention of any targets related to scrap steel but did state that "A power battery recycling system was established, which can recycle 100% of power batteries, steel and aluminum, and recycling points were set up for vehicle recycling."
Page 53 of ESG Report - https://www.gac-motor.com/static/en/model/about/2021_ESG_REPOT_OF_GAC_GROUP.pdf </t>
  </si>
  <si>
    <t xml:space="preserve">Geely has a target to use 20% recycled steel by 2025.
Page 16 of ESG Report - http://geelyauto.com.hk/core/files/corporate_governance/en/20220530_1e00175.pdf </t>
  </si>
  <si>
    <t xml:space="preserve">Not disclosed. No targets have been set but the company does state that they "place particular emphasis on the efficiency of steel that is easy to sort and recover in order to recycle it repeatedly."
Page 28 of Sustainability Report - https://www.hyundai.com/content/hyundai/ww/data/csr/data/0000000050/attach/english/hmc-2022-sustainability-report-en.pdf </t>
  </si>
  <si>
    <t xml:space="preserve">Not disclosed - Kia only provides target for total recycled content in their vehicles. Company states that between 2030-2045 they want to achieve "100% recycling rate of scrapped vehicle based on next generation resource circulation system". Doesn't mention any specific materials or plans to use recycled metals. Only specific material they have a target for is plastic.
Page 65 and 16 of the Sustainability Report - https://worldwide.kia.com/int/files/company/sr/sustainability-report/sustainability-report-2022-int.pdf </t>
  </si>
  <si>
    <t xml:space="preserve">Not disclosed. The company does have a target "Increase the proportion of recycled materials in the mass of produced new vehicles by 33%" Nothing specific to steel.
Page 112 Annual Report - https://www.renaultgroup.com/en/finance-2/financial-information/documents-and-publications/ </t>
  </si>
  <si>
    <t xml:space="preserve">Not disclosed. The company mentions that "Stellantis plants collect scrap metals from press activities" and "Steelmakers recycle scrap metals to product and resell steel". However, no mention of targets or timelines, just that this is a part of their production process.
Page 216 of CSR Report - https://www.stellantis.com/content/dam/stellantis-corporate/sustainability/csr-disclosure/stellantis/2021/Stellantis_2021_CSR_Report.pdf </t>
  </si>
  <si>
    <t xml:space="preserve">Volvo discloses a target to secure 25% recycled steel in their new vehicle models by 2025, which is below the 2030 percentage specified by the IEA.
Page 164 of Annual and Sustainability Report - https://vp272.alertir.com/afw/files/press/volvocar/202204044874-1.pdf </t>
  </si>
  <si>
    <t>The company publishes progress towards their target by disclosing the current percentage of recycled steel used in its annual production cycle.</t>
  </si>
  <si>
    <r>
      <rPr>
        <rFont val="Calibri, Arial"/>
        <b/>
        <color rgb="FF000000"/>
        <sz val="10.0"/>
      </rPr>
      <t>100%:</t>
    </r>
    <r>
      <rPr>
        <rFont val="Calibri, Arial"/>
        <color rgb="FF000000"/>
        <sz val="10.0"/>
      </rPr>
      <t xml:space="preserve"> the company discloses the percentage of recycled steel in their annual production cycle (total recycled/scrap steel volume is sufficient if total steel volume is disclosed).
</t>
    </r>
    <r>
      <rPr>
        <rFont val="Calibri, Arial"/>
        <b/>
        <color rgb="FF000000"/>
        <sz val="10.0"/>
      </rPr>
      <t xml:space="preserve">50%: </t>
    </r>
    <r>
      <rPr>
        <rFont val="Calibri, Arial"/>
        <color rgb="FF000000"/>
        <sz val="10.0"/>
      </rPr>
      <t>The company partially discloses the percentage of recycled steel for some elements with their annual production cycle.</t>
    </r>
  </si>
  <si>
    <t xml:space="preserve">Not disclosed.  Company states that "At the Recycling and Dismantling Centre in Munich, 8,543 vehicles (including motorcycles) were taken back and recycled during the reporting year. This is equivalent to a total vehicle scrap weight of 12,799 t. In relation to the entire vehicle, at least 85% of materials are recycled and, including thermal utilisation, at least 95% as stipulated by legal requirements (European End-of-Life Vehicles Directive ELV 2000 / 53 / EC). No specific reference to recycled steel in the supply chain. 
Page 336 of Group Report - https://www.bmwgroup.com/content/dam/grpw/websites/bmwgroup_com/ir/downloads/en/2022/bericht/BMW-Group-Report-2021-en.pdf </t>
  </si>
  <si>
    <t xml:space="preserve">Not disclosed. Company mentions that "At present, the Group has achieved the application of recycled steel and aluminum in vehicle body sheet metal parts" but there is no mention of any percentages or how much recycled steel has been used.
Page 25 of ESG Report - http://geelyauto.com.hk/core/files/corporate_governance/en/20220530_1e00175.pdf </t>
  </si>
  <si>
    <t xml:space="preserve">Hyundai provides the amount of scrap steel used and overall volume of steel.
Page 28 and 80 of Sustainability Report - https://www.hyundai.com/content/hyundai/ww/data/csr/data/0000000050/attach/english/hmc-2022-sustainability-report-en.pdf </t>
  </si>
  <si>
    <t>Renault discloses the approximate overall quantity of steel and cast iron used in manufacturing, and the percentage of recycled steel used in Europe and North Africa factories, comprising approximately two thirds of overall production (“17% for flat steel to more than 90% for steel bars and cast iron”).
Page 157-158 Universal Registration Document 2021
https://www.renaultgroup.com/wp-content/uploads/2022/04/renault_urd_2021..pdf</t>
  </si>
  <si>
    <t xml:space="preserve">Volvo discloses the percentage of recycled steel in their supply chain (15% of their global fleet)
Page 162 of Annual and Sustainability Report - https://vp272.alertir.com/afw/files/press/volvocar/202204044874-1.pdf </t>
  </si>
  <si>
    <t>Use of supply chain levers to achieve fossil free and environmentally sustainable steel supply chains</t>
  </si>
  <si>
    <t>The company participates in multi-stakeholder initiatives to collaborate with other buyers to incentivise investment in and production of fossil free and environmentally sustainable steel at scale.</t>
  </si>
  <si>
    <r>
      <rPr>
        <rFont val="Calibri, Arial"/>
        <b/>
        <color rgb="FF000000"/>
        <sz val="10.0"/>
      </rPr>
      <t xml:space="preserve">25%: </t>
    </r>
    <r>
      <rPr>
        <rFont val="Calibri, Arial"/>
        <color rgb="FF000000"/>
        <sz val="10.0"/>
      </rPr>
      <t xml:space="preserve">the company is a member of ResponsibleSteel
</t>
    </r>
    <r>
      <rPr>
        <rFont val="Calibri, Arial"/>
        <b/>
        <color rgb="FF000000"/>
        <sz val="10.0"/>
      </rPr>
      <t xml:space="preserve">25%: </t>
    </r>
    <r>
      <rPr>
        <rFont val="Calibri, Arial"/>
        <color rgb="FF000000"/>
        <sz val="10.0"/>
      </rPr>
      <t xml:space="preserve">the company is a member of SteelZero
</t>
    </r>
    <r>
      <rPr>
        <rFont val="Calibri, Arial"/>
        <b/>
        <color rgb="FF000000"/>
        <sz val="10.0"/>
      </rPr>
      <t>50%:</t>
    </r>
    <r>
      <rPr>
        <rFont val="Calibri, Arial"/>
        <color rgb="FF000000"/>
        <sz val="10.0"/>
      </rPr>
      <t xml:space="preserve"> the company has disclosed purchasing commitments with members of ResponsibleSteel.</t>
    </r>
  </si>
  <si>
    <t>BMW is not a member of Responsible Steel or SteelZero</t>
  </si>
  <si>
    <t>BYD is not a member of ResponsibleSteel or SteelZero.</t>
  </si>
  <si>
    <t>Chery is not a member of ResponsibleSteel or SteelZero.</t>
  </si>
  <si>
    <t>Ford is not a member of ResponsibleSteel or SteelZero</t>
  </si>
  <si>
    <t>GAC is not a member of ResponsibleSteel or SteelZero.</t>
  </si>
  <si>
    <t>Geely is not a member of ResponsibleSteel or SteelZero.</t>
  </si>
  <si>
    <t>GM is not a member of ResponsibleSteel or SteelZero.</t>
  </si>
  <si>
    <t>Hyundai Steel is a member of ResponsibleSteel, but Hyundai Motor Group is not a member. Hyundai is not a member of SteelZero. They do not disclose purchasing agreements.</t>
  </si>
  <si>
    <t>Kia is not a member of Responsible Steel or SteelZero.</t>
  </si>
  <si>
    <t>Mercedes is a member of ResponsibleSteel. They are not a member of SteelZero. Mercedes discloses an award given to Big River Steel, a ResponsibleSteel-certified facility and subsidiary of US Steel, a ResponsibleSteel member. However, while the award indicates a supplier relationship, there is insufficient detail to determine if there are purchasing commitments.
Pages 146 Sustainbility Report 2021 - https://group.mercedes-benz.com/documents/sustainability/other/mercedes-benz-sustainability-report-2021.pdf</t>
  </si>
  <si>
    <t>Mitsubishi is not a member of ResponsibleSteel or SteelZero.</t>
  </si>
  <si>
    <t>Nissan is not a member of ResponsibleSteel or SteelZero.</t>
  </si>
  <si>
    <t>Renault is not a member of ResponsibleSteel or SteelZero.</t>
  </si>
  <si>
    <t>Stellantis is not a member of ResponsibleSteel or SteelZero.</t>
  </si>
  <si>
    <t>Telsa is not a member of ResponsibleSteel or SteelZero.</t>
  </si>
  <si>
    <t>Toyota is not a member of ResponsibleSteel or SteelZero.</t>
  </si>
  <si>
    <t>Volkswagen is not a member of ResponsibleSteel or SteelZero.</t>
  </si>
  <si>
    <t>Volvo is a member of ResponsibleSteel and SteelZero. They do not disclose purchasing commitmnnts.</t>
  </si>
  <si>
    <t>Company has entered into formal arrangements with suppliers to incentivise investment in and greater production of fossil free steel.</t>
  </si>
  <si>
    <r>
      <rPr>
        <rFont val="Arial"/>
        <b/>
        <color rgb="FF000000"/>
        <sz val="10.0"/>
      </rPr>
      <t xml:space="preserve">50%: </t>
    </r>
    <r>
      <rPr>
        <rFont val="Arial"/>
        <color rgb="FF000000"/>
        <sz val="10.0"/>
      </rPr>
      <t xml:space="preserve">the company states that it has entered into a contractual relationship with steel suppliers to invest in and scale production of low-C02 steel.
</t>
    </r>
    <r>
      <rPr>
        <rFont val="Arial"/>
        <b/>
        <color rgb="FF000000"/>
        <sz val="10.0"/>
      </rPr>
      <t xml:space="preserve">50%: </t>
    </r>
    <r>
      <rPr>
        <rFont val="Arial"/>
        <color rgb="FF000000"/>
        <sz val="10.0"/>
      </rPr>
      <t>the company discloses timelines/targets for the development of and purchase of low-C02 steel.</t>
    </r>
  </si>
  <si>
    <t xml:space="preserve">BMW has an agreement with the H2 Green steel to purchase "hydrogen steel produced using green electricity". The company also working with Boston Metal towards producing steel without  generating carbon emissions. Timelines or targets are not disclosed.
Page 71 of Group Report - https://www.bmwgroup.com/content/dam/grpw/websites/bmwgroup_com/ir/downloads/en/2022/bericht/BMW-Group-Report-2021-en.pdf </t>
  </si>
  <si>
    <t xml:space="preserve">Not disclosed. The company says that they "Promote development of recycled material circulation system, focusing on plastics, aluminum and steel and a closedloop system including battery life cycle" under the heading 'Our ESG requirements on suppliers'. 
However, it is unclear whether this is a formal requirement or whether suppliers are incentivised for meeting this.
Page 71 of ESG Report - http://geelyauto.com.hk/core/files/corporate_governance/en/20220530_1e00175.pdf </t>
  </si>
  <si>
    <t xml:space="preserve">GM has signed a deal with Nucor regarding the purchase of net-zero steel called Econiq. However, Econiq achieves their net zero rating by using carbon offsets for scope 1, which does not satisfy the criteria.
Page 32 of Sustainability Report - https://www.gmsustainability.com/_pdf/resources-and-downloads/GM_2021_SR.pdf 
</t>
  </si>
  <si>
    <t>Not disclosed. Hyundai Steel, a subsidiary of Hyundai Motor Group, references "green steel" initiatives in other reporting, however it appears to define "green" as using less fossil fuel but provides no further details, does not indicate volumes or target, and the hydrogen being produced does not appear to be green hydrogen.
Hyundai Steel references - https://www.hyundaimotorgroup.com/story/CONT0000000000034395, https://www.hyundaimotorgroup.com/news/CONT0000000000004427</t>
  </si>
  <si>
    <t xml:space="preserve">Mercedes Benz has taken an equity stake in Swedish start-up H2 Green Steel (H2GS) as a way to introduce CO₂ free steel into series production. They state that they are already developing prototype parts from CO2-free steel, which are planned from this year. They state that they want to launch CO2 free steel in a variety of vehicle models from 2025.
They also recognize their existing US supplier, Big River Steel, whose use of recycled scrap steel and renewable energy reduces emissions by 70 per cent compared to conventional blast-furnace process.
Page 34 of Climate Policy - https://group.mercedes-benz.com/dokumente/investoren/berichte/geschaeftsberichte/mercedes-benz/mercedes-benz-ir-climate-policy-report-fy-2021.pdf </t>
  </si>
  <si>
    <t xml:space="preserve">VW group subsidiary Scania has entered into a cooperation with start-up H2 Green Steel for the production of green steel. Note, they do not provide an intensity level for the steel produced.
Page 41 of Sustainability Report - https://www.volkswagenag.com/presence/nachhaltigkeit/documents/sustainability-report/2021/Nonfinancial_Report_2021_e.pdf </t>
  </si>
  <si>
    <t xml:space="preserve">Volvo discloses that it has entered into a partnership with SSAB for the suply of "fossil-free steel". It states that they aim to supply the market at a "commercial scale" by 2026. 
Page 41 of Annual and Sustainability Report - https://vp272.alertir.com/afw/files/press/volvocar/202204044874-1.pdf </t>
  </si>
  <si>
    <t xml:space="preserve">The company integrates improved recyclability of steel into automobile design and manufacture. </t>
  </si>
  <si>
    <r>
      <rPr>
        <rFont val="Arial"/>
        <b/>
        <color rgb="FF000000"/>
        <sz val="10.0"/>
      </rPr>
      <t>25%:</t>
    </r>
    <r>
      <rPr>
        <rFont val="Arial"/>
        <color rgb="FF000000"/>
        <sz val="10.0"/>
      </rPr>
      <t xml:space="preserve"> the company discloses that it is implementing a closed loop process for steel   
</t>
    </r>
    <r>
      <rPr>
        <rFont val="Arial"/>
        <b/>
        <color rgb="FF000000"/>
        <sz val="10.0"/>
      </rPr>
      <t xml:space="preserve">50%: </t>
    </r>
    <r>
      <rPr>
        <rFont val="Arial"/>
        <color rgb="FF000000"/>
        <sz val="10.0"/>
      </rPr>
      <t xml:space="preserve">the company provides detail on its closed loop process for steel
</t>
    </r>
    <r>
      <rPr>
        <rFont val="Arial"/>
        <b/>
        <color rgb="FF000000"/>
        <sz val="10.0"/>
      </rPr>
      <t xml:space="preserve">25%: </t>
    </r>
    <r>
      <rPr>
        <rFont val="Arial"/>
        <color rgb="FF000000"/>
        <sz val="10.0"/>
      </rPr>
      <t>the company provides detail of how it considers the recyclability in automotive and/or component design.</t>
    </r>
  </si>
  <si>
    <t xml:space="preserve">BMW discusses circularity and recycling, part of a unit called Vision Circular, with references to aluminium, and they have a Recycling and Dismantling Centre in Munich and provides figures around the recycling. However, they do not mention how they incorporate steel recycling into the design and manufacture process. 
The company has a concept car been designed so it can be dismantled into individual monomaterials making recycling easier. However, there is no evidence the concept has been incorporated into production as of yet and therefore no points have been awarded.
Page 71 and 336 of Group Report - https://www.bmwgroup.com/content/dam/grpw/websites/bmwgroup_com/ir/downloads/en/2022/bericht/BMW-Group-Report-2021-en.pdf 
Concept Car - https://www.bmw.de/de/topics/faszination-bmw/bmw-concept-cars/bmw-i-vision-circular-ueberblick.html </t>
  </si>
  <si>
    <t xml:space="preserve">Not disclosed. The company state that they are " In the process of production and manufacturing where carbon reduction is a priority, we aim to leverage recycled use of resources to develop green works, advance green sourcing, manufacturing and recycling, and create a new green and low-carbon ecosystem throughout the chain from R&amp;D to production and from purchase to use." No reference to steel and recycling or of a closed loop between supply chain and company.
Page 4 of ESG Report - https://www.gac-motor.com/static/en/model/about/2021_ESG_REPOT_OF_GAC_GROUP.pdf </t>
  </si>
  <si>
    <t xml:space="preserve">Geely states that they have a closed loop process in place, which includes steel, and that they are conducting research on how to increase recycled content in their automotive parts, and have achieved an increase in recycled steel in vehicle sheet metal parts.
Page 25 of ESG Report - http://geelyauto.com.hk/core/files/corporate_governance/en/20220530_1e00175.pdf </t>
  </si>
  <si>
    <t xml:space="preserve">Hyundai doesn't refer to a closed loop system, but it states that it considers the how to improve the recoverability of steel in its manufacturing process. Recyclability of materials seems to be important but there is no specific link to automobile design. 
Page 28 of Sustainability Report - https://www.hyundai.com/content/hyundai/ww/data/csr/data/0000000050/attach/english/hmc-2022-sustainability-report-en.pdf </t>
  </si>
  <si>
    <t xml:space="preserve">Kia states that will consider the design of products to improve circularity, but they don't explicitly mention steel or provide details on this.
Page 38 of Sustainability Report - https://worldwide.kia.com/int/files/company/sr/sustainability-report/sustainability-report-2022-int.pdf </t>
  </si>
  <si>
    <t xml:space="preserve">Not disclosed. Company state that "To this end, we are already using the “Design for Environment” approach during the vehicle development stage. This means that we design our vehicles to be as resource-conserving and environmentally friendly as possible over their entire life cycle." However, there is not a specific mention to steel or of a closed loop process for steel. 
Page 165 of Sustainability Report - https://group.mercedes-benz.com/documents/sustainability/other/mercedes-benz-sustainability-report-2021.pdf </t>
  </si>
  <si>
    <t xml:space="preserve">Mitsubishi gives a general discussion of how it seeks to improve recycling in its cars such as "Under vehicle recycling legislation in Japan, Europe and China, automobile manufacturers are obligated to consider recycling when developing products. We conduct design and development that actively incorporates not just recycling, but all aspects of the 3Rs including reduction and reuse. Since 1999, we have implemented the 3Rs in the stage starting with conceptual design in accordance with our unique Recycling Plan Guidelines With regard to wires and harnesses, and motors we have improved detachability and ease of recycling in accordance with the Harness Design Guidelines. At dealers, bumpers replaced during repairs are recycled for undercovers and battery trays. We are also promoting the increased use in other parts of recycled materials and plastic materials not derived from oil used in vehicles, such as biomass plastics." and the mention of their 'Reuse of batteries in EVs' as one of their main recycling initiatives. However, none of these mentions are specifically related to steel. They also do not mention about 'improved' recyclability in their design and manufacture. 
Page 38, 39 and 40 of Sustainability Report - https://www.mitsubishi-motors.com/en/sustainability/pdf/report-2021/sustainability2021.pdf?201214 </t>
  </si>
  <si>
    <t xml:space="preserve">Not disclosed. Company state that "In an attempt to use resources efficiently with less energy we will promote the use of recycled materials and strive to incorporate reusable resources in our activities at the design, purchasing and manufacturing stage". However, nothing specific link to steel. 
Page 68 of Sustainability Report - https://www.nissan-global.com/EN/SUSTAINABILITY/LIBRARY/SR/2022/ASSETS/PDF/SR22_E_All.pdf </t>
  </si>
  <si>
    <t>Renault makes general disclosure on recycling and discloses that they work with suppliers on a closed loop processes, including for "sheet metal" with references to steel. They do not provide detail on the operation of this process. They state that they develop new ways of reusing materials and conduct research to improve the use of secondary materials, but they do not provide examples of how this is done for steel.
Page 157 and 164 of Annual Report - https://www.renaultgroup.com/en/finance-2/financial-information/documents-and-publications/ "</t>
  </si>
  <si>
    <t xml:space="preserve">Stellantis states that they design to reduce the use of raw materials, and improve recyclability, but they do not explicitly disclose how this applies to steel. 
Page 208 and 212 of CSR Report - https://www.stellantis.com/content/dam/stellantis-corporate/sustainability/csr-disclosure/stellantis/2021/Stellantis_2021_CSR_Report.pdf </t>
  </si>
  <si>
    <t xml:space="preserve">Volvo states that they have a closed loop process in place for steel, and provides detail on the operation of this process. They are looking at material optimisation in the design process to reduce the amount of material. 
Page 30, 162 and 165 of Annual and Sustainability Report - https://vp272.alertir.com/afw/files/press/volvocar/202204044874-1.pdf </t>
  </si>
  <si>
    <t xml:space="preserve">Fossil Free and Environmentally Sustainable Aluminium </t>
  </si>
  <si>
    <t>Disclosure of  scope 3 GHG emissions due to aluminium</t>
  </si>
  <si>
    <t>The company discloses disaggregated GHG emissions for their aluminium supply chains.</t>
  </si>
  <si>
    <r>
      <rPr>
        <rFont val="Calibri, Arial"/>
        <b/>
        <color rgb="FF000000"/>
        <sz val="10.0"/>
      </rPr>
      <t xml:space="preserve">100%: </t>
    </r>
    <r>
      <rPr>
        <rFont val="Calibri, Arial"/>
        <color rgb="FF000000"/>
        <sz val="10.0"/>
      </rPr>
      <t>The company discloses scope 3 GHG emissions for purchased goods and services, disaggregated for their aluminium supply chains.</t>
    </r>
  </si>
  <si>
    <t xml:space="preserve">Not disclosed. Company says that the "the results of the 2021 supplier carbon emission surveys how that the top 69 carbon emitters (15,000 tons of CO2 or more) in the production of tires, aluminum wheels, and batteries, etc. account for 78% of the total supply chain emissions."
Page 25 of Sustainability Report - https://www.hyundai.com/content/hyundai/ww/data/csr/data/0000000050/attach/english/hmc-2022-sustainability-report-en.pdf </t>
  </si>
  <si>
    <t xml:space="preserve">Not disclosed. Only 1 mention of aluminum across all documents which gives the total amount or Iron and Aluminum used by the company over the past 5 years.
Page 111 of Sustainability Report - https://www.mitsubishi-motors.com/en/sustainability/pdf/report-2021/sustainability2021.pdf?201214 </t>
  </si>
  <si>
    <t>Not disclosed.</t>
  </si>
  <si>
    <t xml:space="preserve">Not disclosed. The company states that " xamples of materials with a major contribution is aluminium and steel. Aluminum is representing 30 per cent of the CO2 emissions from the material in an average C40 electric car, making it a key focus area." Only provides % per average electric car produced by the company.
While not qualifying as supply chain-wide or board-approved materials, Volvo has performed and disclosed lifecycle analyses of two vehicles, which includes disaggregated steel (and other) emissions.
Page 157 of Annual and Sustainability Report https://vp272.alertir.com/afw/files/press/volvocar/202204044874-1.pdf 
Vehicle lifecycle analyses - 
https://www.volvocars.com/images/v/-/media/market-assets/intl/applications/dotcom/pdf/c40/volvo-c40-recharge-lca-report.pdf
https://www.volvocars.com/images/v/-/media/project/contentplatform/data/media/my23/xc40-electric-light/volvo-cars-LCA-report-xc40.pdf </t>
  </si>
  <si>
    <t>Target setting and progress towards fossil free and environmentally sustainable aluminum supply chains</t>
  </si>
  <si>
    <t>The company has set targets for the use of fossil free and environmentally sustainable aluminium</t>
  </si>
  <si>
    <r>
      <rPr>
        <rFont val="Arial"/>
        <color rgb="FF000000"/>
        <sz val="10.0"/>
      </rPr>
      <t xml:space="preserve">The scores below are not additive. They indicate specific thresholds for getting that percentage of points: 
</t>
    </r>
    <r>
      <rPr>
        <rFont val="Arial"/>
        <b/>
        <color rgb="FF000000"/>
        <sz val="10.0"/>
      </rPr>
      <t xml:space="preserve">100%: </t>
    </r>
    <r>
      <rPr>
        <rFont val="Arial"/>
        <color rgb="FF000000"/>
        <sz val="10.0"/>
      </rPr>
      <t xml:space="preserve"> The company has a commitment to source 100% fossil free Aluminium by 2050 and 50% fossil free Aluminium by 2030.</t>
    </r>
    <r>
      <rPr>
        <rFont val="Arial"/>
        <b/>
        <color rgb="FF000000"/>
        <sz val="10.0"/>
      </rPr>
      <t xml:space="preserve">
90%: </t>
    </r>
    <r>
      <rPr>
        <rFont val="Arial"/>
        <color rgb="FF000000"/>
        <sz val="10.0"/>
      </rPr>
      <t xml:space="preserve">Aligned with Mission Possible 1.5 scenario all primary aluminium being produced with low-carbon power by 2035
</t>
    </r>
    <r>
      <rPr>
        <rFont val="Arial"/>
        <b/>
        <color rgb="FF000000"/>
        <sz val="10.0"/>
      </rPr>
      <t xml:space="preserve">75%: </t>
    </r>
    <r>
      <rPr>
        <rFont val="Arial"/>
        <color rgb="FF000000"/>
        <sz val="10.0"/>
      </rPr>
      <t xml:space="preserve">Aligned with First Movers Coalition guidance of 10% "low-CO2" primary aluminum by 2030.
</t>
    </r>
    <r>
      <rPr>
        <rFont val="Arial"/>
        <b/>
        <color rgb="FF000000"/>
        <sz val="10.0"/>
      </rPr>
      <t>50%:</t>
    </r>
    <r>
      <rPr>
        <rFont val="Arial"/>
        <color rgb="FF000000"/>
        <sz val="10.0"/>
      </rPr>
      <t xml:space="preserve"> Alignment with IEA Heavy Industry Guidance (27% emissions reduction by 2030 and 95% by 2050) 
</t>
    </r>
    <r>
      <rPr>
        <rFont val="Arial"/>
        <b/>
        <color rgb="FF000000"/>
        <sz val="10.0"/>
      </rPr>
      <t xml:space="preserve">25%: </t>
    </r>
    <r>
      <rPr>
        <rFont val="Arial"/>
        <color rgb="FF000000"/>
        <sz val="10.0"/>
      </rPr>
      <t>Commitment to net zero Aluminium by 2050 and/or any commitment below IEA Heavy Industry Guidance.
Definition of low-CO2 taken from First Movers Coalition, specifically &lt; 3 tons CO2e/ton.</t>
    </r>
  </si>
  <si>
    <t xml:space="preserve">Volvo specifies aluminium (and steel) as a key supply chain for emissions reductions. Volvo specifies a 25% CO2 reduction goal and that all tier 1 suppliers used 100% "climate neutral" energy by 2025, which together implies aluminum suppliers, despite not disclosing aluminium-specific targets.
Page 157 and 164 of Annual and Sustainability Report - https://vp272.alertir.com/afw/files/press/volvocar/202204044874-1.pdf </t>
  </si>
  <si>
    <t>The company publishes progress towards their target by disclosing the current percentage of fossil free aluminium in their in their annual production cycle.</t>
  </si>
  <si>
    <r>
      <rPr>
        <rFont val="Calibri, Arial"/>
        <b/>
        <color rgb="FF000000"/>
        <sz val="10.0"/>
      </rPr>
      <t>100%:</t>
    </r>
    <r>
      <rPr>
        <rFont val="Calibri, Arial"/>
        <color rgb="FF000000"/>
        <sz val="10.0"/>
      </rPr>
      <t xml:space="preserve"> The company discloses the current percentage of  fossil free aluminum in their supply chain.</t>
    </r>
  </si>
  <si>
    <t xml:space="preserve">Not disclosed. The company displays the amount of aluminum used during each of the past 3 years. No mention of this aluminum being fossil free.
Page 80 of Sustainability Report - https://www.hyundai.com/content/hyundai/ww/data/csr/data/0000000050/attach/english/hmc-2022-sustainability-report-en.pdf </t>
  </si>
  <si>
    <t>Not disclosed. The company states they direct suppliers to source aluminium from "smelters that are using climate neutral electricity in the refining process and thereby reduce the CO2 impact" but does not indicate the current %.
Page 157 of Annual and Sustainability Report - https://vp272.alertir.com/afw/files/press/volvocar/202204044874-1.pdf</t>
  </si>
  <si>
    <t>The company has a target to increase use of secondary/scrap aluminium by 2030.</t>
  </si>
  <si>
    <r>
      <rPr>
        <rFont val="Calibri, Arial"/>
        <color rgb="FF000000"/>
        <sz val="10.0"/>
      </rPr>
      <t xml:space="preserve">These scores are not cumulative, they are thresholds for achieving a particular score.
</t>
    </r>
    <r>
      <rPr>
        <rFont val="Calibri, Arial"/>
        <b/>
        <color rgb="FF000000"/>
        <sz val="10.0"/>
      </rPr>
      <t xml:space="preserve">100%: </t>
    </r>
    <r>
      <rPr>
        <rFont val="Calibri, Arial"/>
        <color rgb="FF000000"/>
        <sz val="10.0"/>
      </rPr>
      <t xml:space="preserve">the company discloses a target for use of secondary or scrap aluminium that is aligned with IEA Net Zero 42% secondary/scrap by 2030.
</t>
    </r>
    <r>
      <rPr>
        <rFont val="Calibri, Arial"/>
        <b/>
        <color rgb="FF000000"/>
        <sz val="10.0"/>
      </rPr>
      <t>50%:</t>
    </r>
    <r>
      <rPr>
        <rFont val="Calibri, Arial"/>
        <color rgb="FF000000"/>
        <sz val="10.0"/>
      </rPr>
      <t xml:space="preserve"> the company discloses a target for use of secondary or scrap aluminium that is less than IEA Net Zero 42% secondary/scrap by 2030.
</t>
    </r>
  </si>
  <si>
    <t xml:space="preserve">Geely discloses a 30% target for use of recycled aluminium by 2025 that is less than 42% by 2040.
Page 16 of ESG Report - http://geelyauto.com.hk/core/files/corporate_governance/en/20220530_1e00175.pdf </t>
  </si>
  <si>
    <t xml:space="preserve">Not disclosed. The company states that "Hyundai Steel shall re-use metal waste, such as iron and aluminum, the byproduct of raw and subsidiary materials, and other debris, such as scrap timber and scrap paper and their byproducts, into the production process or transfer and sell to other industries or external facilities."
On page 4 of the Environmental Policy - https://worldwide.kia.com/int/files/company/sr/about/policy-20220715-int.pdf </t>
  </si>
  <si>
    <t>Not disclosed. The company mentions that "Stellantis plants collect scrap metals from press activities" and has set targets, including interim year milestones, for "Green Materials" that includes recycled materials. However, there is no explicit reference to aluminum and while there are many examples provided, there are no aluminum examples.
Page 208, 216, 219-220 of CSR Report - https://www.stellantis.com/content/dam/stellantis-corporate/sustainability/csr-disclosure/stellantis/2021/Stellantis_2021_CSR_Report.pdf</t>
  </si>
  <si>
    <t>Volvo has a target of 40% recycling aluminium by 2025, which is slightly below the 42% specified by IEA Net Zero, but 5 years earlier. Therefore, we have considered this aligned with 42% by 2030.</t>
  </si>
  <si>
    <t>The company publishes progress towards their target by disclosing the current percentage of recycled aluminium used in its annual production cycle.</t>
  </si>
  <si>
    <r>
      <rPr>
        <rFont val="Calibri, Arial"/>
        <b/>
        <color rgb="FF000000"/>
        <sz val="10.0"/>
      </rPr>
      <t>100%:</t>
    </r>
    <r>
      <rPr>
        <rFont val="Calibri, Arial"/>
        <color rgb="FF000000"/>
        <sz val="10.0"/>
      </rPr>
      <t xml:space="preserve"> the company discloses the percentage of recycled aluminium in their annual production cycle (total recycled/scrap aluminium volume is sufficient if total aluminium volume is disclosed)
</t>
    </r>
    <r>
      <rPr>
        <rFont val="Calibri, Arial"/>
        <b/>
        <color rgb="FF000000"/>
        <sz val="10.0"/>
      </rPr>
      <t>50%:</t>
    </r>
    <r>
      <rPr>
        <rFont val="Calibri, Arial"/>
        <color rgb="FF000000"/>
        <sz val="10.0"/>
      </rPr>
      <t xml:space="preserve"> the company partially discloses the percentage of recycled aluminium for some elements with their annual production cycle</t>
    </r>
  </si>
  <si>
    <t xml:space="preserve">BMW discloses the rate of recycled aluminum in some of its components but not their overall production.
Page 71 Group Report - https://www.bmwgroup.com/content/dam/grpw/websites/bmwgroup_com/ir/downloads/en/2022/bericht/BMW-Group-Report-2021-en.pdf </t>
  </si>
  <si>
    <t xml:space="preserve">Not disclosed. Ford does indicate that recycling occurs and provides absolute numbers, but they do not provide a percentage of recycled aluminium used, nor the means of calculating one (i.e. by providing total amount of aluminium used in production).
Ford's integrated Sustainability and Financial report (p. 96) states: 
"Ford is the largest automotive closed-loop aluminum recycler in the world. We worked closely with our aluminum sheet suppliers to create unique alloys just for closed-loop recycling. Our closed-loop system recovers aluminum scrap during parts stamping but keeps the various aluminum alloys separated so they can be recycled back into fresh alloy for new vehicles, which saves 95% of the energy that would be required to create new aluminum from raw ore. This closed loop recycling system is used to build the F-Series, recovering up to 20 million pounds of high-strength, military-grade, aluminum alloy per month. This is how Ford maximizes aluminum recycling in our plants and minimizes the need for primary metal."
And in the company's TCFD report states that "The closed loop recycling system used to build F-Series recovered up to 20 million pounds of high-strength, military-grade, aluminum alloy per month."
Page 96 Sustainability and Financial Report - https://corporate.ford.com/social-impact/sustainability.html 
Page 33 TCFD Report - https://corporate.ford.com/operations/governance-and-policies/supplier-code-of-conduct.html </t>
  </si>
  <si>
    <t xml:space="preserve">Not disclosed. They state "At present, the Group has achieved the application of recycled steel and aluminum in vehicle body sheet metal parts" but there is no mention of any percentages or how much recycled steel has been used. 
Page 25 of ESG Report - http://geelyauto.com.hk/core/files/corporate_governance/en/20220530_1e00175.pdf </t>
  </si>
  <si>
    <t>Company discloses both total volume of scrap aluminum and total aluminium volume
Page 80 of sustainability report: https://www.hyundai.com/content/hyundai/ww/data/csr/data/0000000050/attach/english/hmc-2022-sustainability-report-en.pdf</t>
  </si>
  <si>
    <t>Renault discloses the approximate overall quantity of aluminum used in manufacturing, and the percentage of recycled aluminum used in Europe and North Africa factories, comprising approximately two thirds of overall production (“nearly 100% for aluminum foundries and secondary smelting and nearly 40% for pressed aluminum parts manufactured internally”).
Page 157-158 Universal Registration Document 2021
https://www.renaultgroup.com/wp-content/uploads/2022/04/renault_urd_2021..pdf</t>
  </si>
  <si>
    <t>Volvo discloses their current percentage of recycled aluminium in annual production at 10%. They also disclose the current % of aluminium that is recovered and that they have 100% closed loop system for all sheets in EU. 
Page 162 - https://vp272.alertir.com/afw/files/press/volvocar/202204044874-1.pdf</t>
  </si>
  <si>
    <t>Use of supply chain levers to achieve fossil free and environmentally sustainable aluminium supply chains</t>
  </si>
  <si>
    <t>The company participates in initiatives to collaborate with other buyers to incentivise investment in and production of fossil free aluminium at scale.</t>
  </si>
  <si>
    <r>
      <rPr>
        <rFont val="Calibri, Arial"/>
        <b/>
        <color rgb="FF000000"/>
        <sz val="10.0"/>
      </rPr>
      <t xml:space="preserve">20%: </t>
    </r>
    <r>
      <rPr>
        <rFont val="Calibri, Arial"/>
        <color rgb="FF000000"/>
        <sz val="10.0"/>
      </rPr>
      <t xml:space="preserve">the company is a member of the Aluminium Stewardship Initiative 
</t>
    </r>
    <r>
      <rPr>
        <rFont val="Calibri, Arial"/>
        <b/>
        <color rgb="FF000000"/>
        <sz val="10.0"/>
      </rPr>
      <t xml:space="preserve">30%: </t>
    </r>
    <r>
      <rPr>
        <rFont val="Calibri, Arial"/>
        <color rgb="FF000000"/>
        <sz val="10.0"/>
      </rPr>
      <t xml:space="preserve">the company is a member of First Movers Coalition.
</t>
    </r>
    <r>
      <rPr>
        <rFont val="Calibri, Arial"/>
        <b/>
        <color rgb="FF000000"/>
        <sz val="10.0"/>
      </rPr>
      <t xml:space="preserve">50%: </t>
    </r>
    <r>
      <rPr>
        <rFont val="Calibri, Arial"/>
        <color rgb="FF000000"/>
        <sz val="10.0"/>
      </rPr>
      <t>the company has disclosed purchasing commitments with members of the First Movers Coalition.</t>
    </r>
  </si>
  <si>
    <t>BMW is not a member of the First Movers Coalition. They are a member of the Aluminium Stewardship Council.</t>
  </si>
  <si>
    <t>BYD is not a member of the First Movers Coalition or the Aluminum Stewardship Initiative.</t>
  </si>
  <si>
    <t>Chery is not a member of the First Movers Coalition or the Aluminum Stewardship Initiative.</t>
  </si>
  <si>
    <t>Ford is a member of the First Movers Coalition. Ford is not a member of the Aluminum Stewardship Initiative and does not disclose purchasing commitments.</t>
  </si>
  <si>
    <t>GAC is not a member of the First Movers Coalition or the Aluminum Stewardship Initiative.</t>
  </si>
  <si>
    <t>Geely is not a member of the First Movers Coalition or the Aluminum Stewardship Initiative.</t>
  </si>
  <si>
    <t>GM is not a member of the First Movers Coalition or the Aluminum Stewardship Initiative.</t>
  </si>
  <si>
    <t>Hyundai is not a member of the First Movers Coalition or the Aluminum Stewardship Initiative.</t>
  </si>
  <si>
    <t>Kia is not a member of the First Movers Coalition or the Aluminum Stewardship Initiative.</t>
  </si>
  <si>
    <t>Mercedes is not a member of the First Movers Coalition. They are a member of the Aluminium Stewardship Council and also state that they are working to enhance the standard as a member of the Standards Committee.</t>
  </si>
  <si>
    <t>Mitsubishi is not a member of the First Movers Coalition or the Aluminum Stewardship Initiative.</t>
  </si>
  <si>
    <t>Nissan is not a member of the First Movers Coalition or the Aluminum Stewardship Initiative.</t>
  </si>
  <si>
    <t>Renault is not a member of the First Movers Coalition or the Aluminum Stewardship Initiative.</t>
  </si>
  <si>
    <t>Stellantis is not a member of the First Movers Coalition or the Aluminum Stewardship Initiative.</t>
  </si>
  <si>
    <t>Tesla is not a member of the First Movers Coalition or the Aluminum Stewardship Initiative.</t>
  </si>
  <si>
    <t>Toyota is not a member of the First Movers Coalition or the Aluminum Stewardship Initiative.</t>
  </si>
  <si>
    <t>Volkswagen is not a member of the First Movers Coalition or the Aluminum Stewardship Initiative.</t>
  </si>
  <si>
    <t>Volvo is a member of the First Movers Coalition but they have not disclosed purchasing commitments with members of the Coalition. They are not a member of the Aluminum Stewardship Initiative.</t>
  </si>
  <si>
    <t>The company has entered into formal arrangements to incentivise investment in and greater production of fossil free aluminium</t>
  </si>
  <si>
    <r>
      <rPr>
        <rFont val="Arial"/>
        <b/>
        <color rgb="FF000000"/>
        <sz val="10.0"/>
      </rPr>
      <t xml:space="preserve">20%: </t>
    </r>
    <r>
      <rPr>
        <rFont val="Arial"/>
        <color rgb="FF000000"/>
        <sz val="10.0"/>
      </rPr>
      <t xml:space="preserve">the company states that is procures some components with ASI certification
</t>
    </r>
    <r>
      <rPr>
        <rFont val="Arial"/>
        <b/>
        <color rgb="FF000000"/>
        <sz val="10.0"/>
      </rPr>
      <t xml:space="preserve">30%: </t>
    </r>
    <r>
      <rPr>
        <rFont val="Arial"/>
        <color rgb="FF000000"/>
        <sz val="10.0"/>
      </rPr>
      <t xml:space="preserve">the company states that it has entered into a contractual relationship with alumium suppliers to invest in and scale production of  low-CO2 aluminium.
</t>
    </r>
    <r>
      <rPr>
        <rFont val="Arial"/>
        <b/>
        <color rgb="FF000000"/>
        <sz val="10.0"/>
      </rPr>
      <t xml:space="preserve">50%: </t>
    </r>
    <r>
      <rPr>
        <rFont val="Arial"/>
        <color rgb="FF000000"/>
        <sz val="10.0"/>
      </rPr>
      <t>the company discloses targets for the development of and purchase of fossil free aluminium from those suppliers.
Definition of low-CO2 taken from First Movers Coalition, specifically &lt; 3 tons CO2e/ton.</t>
    </r>
  </si>
  <si>
    <t>BMW’s Landshut light metal foundry is ASI certified however this is not disclosed in board-approved materials.</t>
  </si>
  <si>
    <t>Mercedes procures ASI-certified materials for certain components and only awards contracts to certain tier-1 suppliers in Europe if they  procure primary aluminium from ASI-certified sources.
Page 178 Sustainability report - https://group.mercedes-benz.com/documents/sustainability/other/mercedes-benz-sustainability-report-2021.pdf</t>
  </si>
  <si>
    <t xml:space="preserve">Not disclosed. The company states "As the majority of the CO2 emissions from aluminium production is coming from the smelting process, we are directing our suppliers to a number of approved aluminium smelters to be used for components containing aluminium delivered to us. This to enable our suppliers to source aluminium from smelters that are using climate neutral electricity in the refining process and thereby reduce the CO2 impact." No incentives mentioned, just support. 
Page 157 of Annual and Sustainability Report - https://vp272.alertir.com/afw/files/press/volvocar/202204044874-1.pdf </t>
  </si>
  <si>
    <t xml:space="preserve">The company integrates improved recyclability of aluminium into automobile design and manufacturing process. </t>
  </si>
  <si>
    <r>
      <rPr>
        <rFont val="Arial"/>
        <b/>
        <color rgb="FF000000"/>
        <sz val="10.0"/>
      </rPr>
      <t>25%:</t>
    </r>
    <r>
      <rPr>
        <rFont val="Arial"/>
        <color rgb="FF000000"/>
        <sz val="10.0"/>
      </rPr>
      <t xml:space="preserve"> the company discloses that it is implementing a closed loop process for aluminium
</t>
    </r>
    <r>
      <rPr>
        <rFont val="Arial"/>
        <b/>
        <color rgb="FF000000"/>
        <sz val="10.0"/>
      </rPr>
      <t>50%:</t>
    </r>
    <r>
      <rPr>
        <rFont val="Arial"/>
        <color rgb="FF000000"/>
        <sz val="10.0"/>
      </rPr>
      <t xml:space="preserve"> the company provides detail on its closed loop process for aluminium
</t>
    </r>
    <r>
      <rPr>
        <rFont val="Arial"/>
        <b/>
        <color rgb="FF000000"/>
        <sz val="10.0"/>
      </rPr>
      <t>25%:</t>
    </r>
    <r>
      <rPr>
        <rFont val="Arial"/>
        <color rgb="FF000000"/>
        <sz val="10.0"/>
      </rPr>
      <t xml:space="preserve"> the company provides detail of how it considers the recyclability of aluminium in automotive and/or component design. Note: this could include the development of new alloys.</t>
    </r>
  </si>
  <si>
    <t xml:space="preserve">BMW discusses circularity and recycling, part of a unit called Vision Circular, with references to aluminium, and they have a Recycling and Dismantling Centre in Munich and provides figures around the recycling. However, they do not mention how they incorporate aluminium recycling into the design and manufacture process. 
The company has a concept car been designed so it can be dismantled into individual monomaterials making recycling easier. However, there is no evidence the concept has been incorporated into production as of yet and therefore no points have been awarded.
Page 71 and 336 of Group Report - https://www.bmwgroup.com/content/dam/grpw/websites/bmwgroup_com/ir/downloads/en/2022/bericht/BMW-Group-Report-2021-en.pdf 
Concept Car - https://www.bmw.de/de/topics/faszination-bmw/bmw-concept-cars/bmw-i-vision-circular-ueberblick.html </t>
  </si>
  <si>
    <t xml:space="preserve">Ford states that they have an agreement with suppliers to establish a closed-loop system for aluminum. They provide detail on the operation of that system. They provide absolute amounts of aluminium recycled, but no targets or percentages. They provide information on how they work with suppliers to improve recyclability through the development of new alloys.
Page 19 of TCFD Report - https://corporate.ford.com/content/dam/corporate/us/en-us/documents/reports/tcfd-report.pdf 
Page 18 of ESG data book - https://corporate.ford.com/social-impact/sustainability.html </t>
  </si>
  <si>
    <t xml:space="preserve">Geely refers to having closed loop processes in place and specifies aluminum as one of the materials currently incorporated recycled content and with the intent to increase the recycled content. It does not provide any detail on this process or how it considers aluminium recyclability in design. 
Page 24-25 and 71 of ESG Report - http://geelyauto.com.hk/core/files/corporate_governance/en/20220530_1e00175.pdf </t>
  </si>
  <si>
    <t xml:space="preserve">Not disclosed. Company mention that "In 2021, we recycled 91.5% of all waste materials generated at our business sites, while treating difficult-to-recycle waste in an environmentally-friendly way. We are also increasing the amount of recycling by promoting the recycling of waste that was previously incinerated or landfilled." Again, no specific link to automobile design, or explicit reference to aluminium. Any closed loop recycling discussion in sustainability report is linked to battery.
Page 28 of Sustainability Report - https://www.hyundai.com/content/hyundai/ww/data/csr/data/0000000050/attach/english/hmc-2022-sustainability-report-en.pdf </t>
  </si>
  <si>
    <t xml:space="preserve">Kia does not disclose a closed loop process for aluminium. It does state that they take recyclability into account in car design, however, they do not specify that this includes aluminium.
Page 38 of Sustainability Report - https://worldwide.kia.com/int/files/company/sr/sustainability-report/sustainability-report-2022-int.pdf </t>
  </si>
  <si>
    <t xml:space="preserve">Mercedes-Benz AG is making increased use  of this light metal and is working together with its suppliers to create aluminium alloys that contain a proportion  of scrap. For example, we developed aluminium alloys that contain recycled scrap aluminium from sources such as end-of-life vehicles, façade panels or packaging — known as end-of-life scrap. Mercedes works with suppliers to develop new aluminium alloys that contain recycled scrap. They do not disclose whether they have established a broader closed loop process for aluminium with suppliers. 
Page 169 of Sustainability Report - https://group.mercedes-benz.com/documents/sustainability/other/mercedes-benz-sustainability-report-2021.pdf </t>
  </si>
  <si>
    <t xml:space="preserve">"Mitsubishi gives a general discussion of how it seeks to improve recycling in its cars such as ""Under vehicle recycling legislation in Japan, Europe and China, automobile manufacturers are obligated to consider recycling when developing products. We conduct design and development that actively incorporates not just recycling, but all aspects of the 3Rs including reduction and reuse. Since 1999, we have implemented the 3Rs in the stage starting with conceptual design in accordance with our unique Recycling Plan Guidelines With regard to wires and harnesses, and motors we have improved detachability and ease of recycling in accordance with the Harness Design Guidelines. At dealers, bumpers replaced during repairs are recycled for undercovers and battery trays. We are also promoting the increased use in other parts of recycled materials and plastic materials not derived from oil used in vehicles, such as biomass plastics."" and the mention of their 'Reuse of batteries in EVs' as one of their main recycling initiatives. However, none of these mentions are specifically related to steel. They also do not mention about 'improved' recyclability in their design and manufacture. 
Page 38, 39 and 40 of Sustainability Report - https://www.mitsubishi-motors.com/en/sustainability/pdf/report-2021/sustainability2021.pdf?201214 </t>
  </si>
  <si>
    <t xml:space="preserve">Nissan states that they are working with suppliers on a closed loop recycling process for aluminium, and they provide some detail on the operation of this process. They don't disclose how they consider recyclability in product or manufacturing design.
Page 70 of Sustainability Report - https://www.nissan-global.com/EN/SUSTAINABILITY/LIBRARY/SR/2022/ASSETS/PDF/SR22_E_All.pdf </t>
  </si>
  <si>
    <t>Renault makes general disclosure on recycling and discloses that they work with suppliers on a closed loop processes, including for "sheet metal" with references to aluminium. They do not provide detail on the operation of this process. They state that they develop new ways of reusing materials and conduct research to improve the use of secondary materials, but they do not provide examples of how this is done for aluminium.
Page 157 and 164 of Annual Report - https://www.renaultgroup.com/en/finance-2/financial-information/documents-and-publications/</t>
  </si>
  <si>
    <t xml:space="preserve">Stellantis indicates that it is working on creating a 'circular economy in the aluminium manufacturing sector. They do not provide detail on their closed loop processes or how they look to improve recyclability through product or manufacturing design. 
Page 21, 208 and 219 of CSR Report - https://www.stellantis.com/content/dam/stellantis-corporate/sustainability/csr-disclosure/stellantis/2021/Stellantis_2021_CSR_Report.pdf </t>
  </si>
  <si>
    <t>The company does disclose limited information with regards dismantling and design: https://www.toyota-europe.com/world-of-toyota/feel/environment/better-earth/recycle. However, the disclosures are not relevant to Aluminium and are very general.</t>
  </si>
  <si>
    <t>Volkswagen states that it has entered into partnership with aluminium suppliers to set up a closed-loop recycling system. Sheet metal parts are delivered directly to suppliers for recycle the scrap to produce new material. Targets are not disclosed. They do not disclose how they consider recyclability in design or manufacturing.</t>
  </si>
  <si>
    <t xml:space="preserve">Volvo Car Group states that they have a closed loop process for aluminium which is established in collaboration of their suppliers. They state that they consider resource efficiency in their product and component design - but they don't specify that this includes designing for improved recyclability. They provide detail on the operation of their closed loop system.
Page 30, 162 and 164 of Annual and Sustainability Report - https://vp272.alertir.com/afw/files/press/volvocar/202204044874-1.pdf </t>
  </si>
  <si>
    <t>Fossil Free and Environmentally Sustainable Batteries</t>
  </si>
  <si>
    <t>Disclosure of  scope 3 GHG emissions due to battery supply chains</t>
  </si>
  <si>
    <t>The company discloses disaggregated scope 3 emissions for their battery supply chains, including a total for the whole battery and disaggregated emissions for high intensity minerals, including Nickel and LIthium at a minimum.</t>
  </si>
  <si>
    <r>
      <rPr>
        <rFont val="Calibri, Arial"/>
        <b/>
        <color rgb="FF000000"/>
        <sz val="10.0"/>
      </rPr>
      <t>50%:</t>
    </r>
    <r>
      <rPr>
        <rFont val="Calibri, Arial"/>
        <color rgb="FF000000"/>
        <sz val="10.0"/>
      </rPr>
      <t xml:space="preserve"> The company discloses scope 3 GHG emissions for purchased goods and services, disaggregated for their battery supply chains.
</t>
    </r>
    <r>
      <rPr>
        <rFont val="Calibri, Arial"/>
        <b/>
        <color rgb="FF000000"/>
        <sz val="10.0"/>
      </rPr>
      <t xml:space="preserve">25%: </t>
    </r>
    <r>
      <rPr>
        <rFont val="Calibri, Arial"/>
        <color rgb="FF000000"/>
        <sz val="10.0"/>
      </rPr>
      <t xml:space="preserve">the company disaggregates GHG emissions for cell production and battery minerals (as a total)
</t>
    </r>
    <r>
      <rPr>
        <rFont val="Calibri, Arial"/>
        <b/>
        <color rgb="FF000000"/>
        <sz val="10.0"/>
      </rPr>
      <t>25%:</t>
    </r>
    <r>
      <rPr>
        <rFont val="Calibri, Arial"/>
        <color rgb="FF000000"/>
        <sz val="10.0"/>
      </rPr>
      <t xml:space="preserve"> the company provides disaggregated emissions data for high intensity minerals
</t>
    </r>
  </si>
  <si>
    <t>Not disclosed. The company does provide their 'total nickel emissions' and total VOCs emissions' but there is no link to the supply chain or battery production.</t>
  </si>
  <si>
    <t xml:space="preserve">Not disclosed. The company gives a breakdown of the PRTR-designated pollutants released at 2 of the company's plants and one of the pollutants listed is 'Nickel compound', they provide the emissions volume for this, but not the supply chain.
Page 116 and 117 of the Sustainability Report - https://www.mitsubishi-motors.com/en/sustainability/pdf/report-2021/sustainability2021.pdf?201214 </t>
  </si>
  <si>
    <t>Target setting and progress towards fossil free and environmentally sustainable battery supply chains</t>
  </si>
  <si>
    <t>The company has set a target to produce fossil free and environmentally sustainable batteries.</t>
  </si>
  <si>
    <r>
      <rPr>
        <rFont val="Calibri, Arial"/>
        <color rgb="FF000000"/>
        <sz val="10.0"/>
      </rPr>
      <t xml:space="preserve">The scores below are not additive. They indicate specific thresholds for getting that percentage of points:
</t>
    </r>
    <r>
      <rPr>
        <rFont val="Calibri, Arial"/>
        <b/>
        <color rgb="FF000000"/>
        <sz val="10.0"/>
      </rPr>
      <t xml:space="preserve">100%: </t>
    </r>
    <r>
      <rPr>
        <rFont val="Calibri, Arial"/>
        <color rgb="FF000000"/>
        <sz val="10.0"/>
      </rPr>
      <t xml:space="preserve">the company has a commitment to produce 100% fossil free batteries by 2050 and 50% fossil free batteries by 2030.
</t>
    </r>
    <r>
      <rPr>
        <rFont val="Calibri, Arial"/>
        <b/>
        <color rgb="FF000000"/>
        <sz val="10.0"/>
      </rPr>
      <t>50%:</t>
    </r>
    <r>
      <rPr>
        <rFont val="Calibri, Arial"/>
        <color rgb="FF000000"/>
        <sz val="10.0"/>
      </rPr>
      <t xml:space="preserve"> Alignment with IEA Heavy Industry Guidance (27% emissions reduction by 2030 and 95% by 2050)
</t>
    </r>
    <r>
      <rPr>
        <rFont val="Calibri, Arial"/>
        <b/>
        <color rgb="FF000000"/>
        <sz val="10.0"/>
      </rPr>
      <t xml:space="preserve">25%: </t>
    </r>
    <r>
      <rPr>
        <rFont val="Calibri, Arial"/>
        <color rgb="FF000000"/>
        <sz val="10.0"/>
      </rPr>
      <t xml:space="preserve">Commitment below IEA Heavy Industry Guidance.
</t>
    </r>
  </si>
  <si>
    <t xml:space="preserve">Not disclosed. The company states that "Achieve 100% recycling of power batteries" as a 'Green Products' target but do not give much more detail on a time scale for this.
Page 17 of ESG Report - https://www.gac-motor.com/static/en/model/about/2021_ESG_REPOT_OF_GAC_GROUP.pdf </t>
  </si>
  <si>
    <t xml:space="preserve">Geely has set a target to reduce battery emissions by 25%+ by 2025 as part of their overall life-cycle emissions and supply chain reduction targets. However, the company's target is for an overall emissions reduction across the whole supply chain, rather than for every supplier, and therefore does not indicate whether battery suppliers will have to achieve any specific emissions reductions.
Page 16 of ESG Report - http://geelyauto.com.hk/core/files/corporate_governance/en/20220530_1e00175.pdf </t>
  </si>
  <si>
    <t xml:space="preserve">Not disclosed. The company states that one of their 2030 Environmental Targets is 'reuse of batteries used in electric vehicles'. There is more detail on page 40 where the company states 'Used EV batteries retain sufficient storge capacity to make them useful for other applications, so from the perspective of conserving resources we are working to effectively reuse EV batteries. To ensure these batteries can be effectively used for storage, we are conducting verification using a large-scale rooftop solar power system at the Okazaki Plant and built a power storage system that employs used batteries from the OUTLANDER PHEV. In Japan, Europe and North America, we have begun creating a system for collecting used batteries. The aim is to develop recycling technologies for and properly dispose of batteries for battery electric vehicles (BEVs) and plug-in hybrid electric vehicles (PHEVs).' However, there is no mention of the batteries being fossil free or environmentally responsible. 
Page 22 of Sustainability Report - https://www.mitsubishi-motors.com/en/sustainability/pdf/report-2021/sustainability2021.pdf?201214 </t>
  </si>
  <si>
    <t>Renault has a commitment to producing a "lower carbon" battery, and specify that they will aim to achieve this via collaborations with extractives companies and battery manufacterers to reduce the intensity of mineral production. They state the intent to create a 'made in France' battery that achieves "up to 35% reduction in the carbon footprint of batteries by 2025" and for select models to have batteries with a lower carbon footprint, but does not indicate if this is across their entire battery production.
Page 11, 79, and 141 of Integrated report - https://www.renaultgroup.com/wp-content/uploads/2022/04/renault_urd_2021..pdf</t>
  </si>
  <si>
    <t>Stellantis has stated a scope 3 upstream target of "40% of CO2 emissions of purchased parts per EV vs 2021" which, given it is specific to EVs and is contextualized with explanation regarding the higher scope 3 upstream footprint of EVs, can be understood to include batteries. However, as this is not explicit and it is an intensity, not absolute, target, it cannot be determined if this meets the higher scoring criteria. 
Page 38-39 of CSR Report - https://www.stellantis.com/content/dam/stellantis-corporate/sustainability/csr-disclosure/stellantis/2021/Stellantis_2021_CSR_Report.pdf</t>
  </si>
  <si>
    <t xml:space="preserve">Volvo has a commitment for "greater use of climate neutral energy in battery production and recycling partners in all regions." However, this is not quantified and therefore it is not possible to determine if it meets higher scoring thresholds  
Page 23 of Annual and Sustainability Report - https://vp272.alertir.com/afw/files/press/volvocar/202204044874-1.pdf </t>
  </si>
  <si>
    <t>The company has set a target to reduce reliance on energy intensive minerals in battery production.</t>
  </si>
  <si>
    <r>
      <rPr>
        <rFont val="Calibri, Arial"/>
        <b/>
        <color rgb="FF000000"/>
        <sz val="10.0"/>
      </rPr>
      <t>25%:</t>
    </r>
    <r>
      <rPr>
        <rFont val="Calibri, Arial"/>
        <color rgb="FF000000"/>
        <sz val="10.0"/>
      </rPr>
      <t xml:space="preserve"> statement of intent to reduce high intensity minerals in battery production.
</t>
    </r>
    <r>
      <rPr>
        <rFont val="Calibri, Arial"/>
        <b/>
        <color rgb="FF000000"/>
        <sz val="10.0"/>
      </rPr>
      <t xml:space="preserve">25%: </t>
    </r>
    <r>
      <rPr>
        <rFont val="Calibri, Arial"/>
        <color rgb="FF000000"/>
        <sz val="10.0"/>
      </rPr>
      <t xml:space="preserve">the company has set a disaggregated target for the reduction of primary sources of nickel in their supply chain.
</t>
    </r>
    <r>
      <rPr>
        <rFont val="Calibri, Arial"/>
        <b/>
        <color rgb="FF000000"/>
        <sz val="10.0"/>
      </rPr>
      <t xml:space="preserve">25%: </t>
    </r>
    <r>
      <rPr>
        <rFont val="Calibri, Arial"/>
        <color rgb="FF000000"/>
        <sz val="10.0"/>
      </rPr>
      <t xml:space="preserve">the company has set a disaggregated target for the reduction of primary sources of lithium in their supply chain.
</t>
    </r>
    <r>
      <rPr>
        <rFont val="Calibri, Arial"/>
        <b/>
        <color rgb="FF000000"/>
        <sz val="10.0"/>
      </rPr>
      <t xml:space="preserve">25%: </t>
    </r>
    <r>
      <rPr>
        <rFont val="Calibri, Arial"/>
        <color rgb="FF000000"/>
        <sz val="10.0"/>
      </rPr>
      <t xml:space="preserve">the company has set a disaggregated target for the reduction of primary sources of cobalt in their supply chain.
</t>
    </r>
  </si>
  <si>
    <t xml:space="preserve">Not disclosed. Don't mention a target for reducing reliance on energy intensive minerals. The company lists "Achieve 100% recycling of power batteries" as a 'Green Products' target but do not give much more detail on a time scale for this. And on page 53, they state that "A power battery recycling system was established, which can recycle 100% of power batteries, steel and aluminum, and recycling points were set up for vehicle recycling." Suggests there will be less of a reliance on these minerals as they will be reusing them but still would require the minerals in the first place. 
Page 17 of ESG Report - https://www.gac-motor.com/static/en/model/about/2021_ESG_REPOT_OF_GAC_GROUP.pdf </t>
  </si>
  <si>
    <t xml:space="preserve">Mercedes state that they are looking to  dispense with using cobalt altogether, by using post lithium ion technologies. They do have not set a target date for this.
Page 164 of Sustainability Report - https://group.mercedes-benz.com/documents/sustainability/other/mercedes-benz-sustainability-report-2021.pdf </t>
  </si>
  <si>
    <t xml:space="preserve">Not disclosed. The company states that "The cost of procuring raw materials could increase due to resource constraints, such as the depletion of precious metals or other natural resources" is a risk facing the company. In response to this one of the opportunities they feel could be gained from this Risk was 'We could find more opportunities to make use of used batteries.'
There is a slight implication that depletion of precious materials could allow them to make more use of used batteries, therefore reducing their reliance on high intensity minerals in battery production, but not explicit.
Page 38 of Sustainability Report - https://www.mitsubishi-motors.com/en/sustainability/pdf/report-2021/sustainability2021.pdf?201214 </t>
  </si>
  <si>
    <t xml:space="preserve">Renault has extensive reporting on their investment in battery design for improved efficiency and density, such as all solid-state batteries (ASSB) that have lower mineral volumes. However, Renault does indicate reducing reliance on energy intensive materials is part of their intent.
Page 73 and 78 of Annual and Sustainability Report - https://www.renaultgroup.com/en/finance-2/financial-information/documents-and-publications/ </t>
  </si>
  <si>
    <t xml:space="preserve">Stellantis states that it is looking at other battery technologies, including the introduction of nickel - cobalt free batteries by 2024 and solid state battery technology by 2026.
Page 13 of CSR Report -  https://www.stellantis.com/content/dam/stellantis-corporate/sustainability/csr-disclosure/stellantis/2021/Stellantis_2021_CSR_Report.pdf </t>
  </si>
  <si>
    <t>Tesla’s 2020 battery day presentation indicates a diversified approach to battery chemistries and minerals, including referencing “remove cobalt”; however as this is not a board-approved document, it does not meet the criteria for review.</t>
  </si>
  <si>
    <t xml:space="preserve">Volvo states that it intends to reduce its reliance on high intensity, primary minerals in its batteries. It has not set targets.
Page 24 and 176 of Annual and Sustainability Report - https://vp272.alertir.com/afw/files/press/volvocar/202204044874-1.pdf </t>
  </si>
  <si>
    <t>The company has set collection and/or recovery targets for high intensity battery metals.</t>
  </si>
  <si>
    <r>
      <rPr>
        <rFont val="Calibri, Arial"/>
        <b/>
        <color rgb="FF000000"/>
        <sz val="10.0"/>
      </rPr>
      <t>100%</t>
    </r>
    <r>
      <rPr>
        <rFont val="Calibri, Arial"/>
        <color rgb="FF000000"/>
        <sz val="10.0"/>
      </rPr>
      <t xml:space="preserve">: the company has a medium term target of 95% recovery for cobalt &amp; nickel with 70% lithium by 2030 (equal to that proposed by the EU) and a short term target of 90% recovery rate for cobalt &amp; nickel and 35% lithium by 2025.
</t>
    </r>
    <r>
      <rPr>
        <rFont val="Calibri, Arial"/>
        <b/>
        <color rgb="FF000000"/>
        <sz val="10.0"/>
      </rPr>
      <t xml:space="preserve">25%: </t>
    </r>
    <r>
      <rPr>
        <rFont val="Calibri, Arial"/>
        <color rgb="FF000000"/>
        <sz val="10.0"/>
      </rPr>
      <t>the company has set collection and/or recovery targets for high intensity battery metals that are lower and/or not disaggregated.</t>
    </r>
  </si>
  <si>
    <t xml:space="preserve">GAC has set targets for recycling batteries, but not for the recycling of individual minerals.
Page 17 - ESG Report - https://www.gac-motor.com/static/en/model/about/2021_ESG_REPOT_OF_GAC_GROUP.pdf </t>
  </si>
  <si>
    <t xml:space="preserve">Not disclosed. The company says "Today we refurbish, recycle or reuse 100% of batteries returned to us" however they have not listed any targets for the recovery of high intensity battery metals. 
Page 18 Sustainability Report - https://www.gmsustainability.com/_pdf/resources-and-downloads/GM_2021_SR.pdf </t>
  </si>
  <si>
    <t xml:space="preserve">Not disclosed. The company states that they are "establishing an eco-friendly battery circulation system that pursues sustainability through the recycling and reuse of second life batteries. The battery life cycle consists of an ecofriendly loop encompassing manufacturing to use, reuse of batteries after use, extraction of materials from finally discarded batteries, and application of the extracted materials to battery manufacturing." and also say that "In partnership with Hyundai GLOVIS, we are building up a global network and transportation control system to collect and transport used batteries discharged from various places including junkyards and dealers around the world. Hyundai GLOVIS developed and acquired a patent for a dedicated platform container that can transport hard-to-handle used batteries safely and effectively, and is equipped with logistics processes and systems that meet the complex and diverse regulations of various countries. We will use Hyundai GLOVIS’ logistics know-how and network to complete the link between recovery and front-to-back business throughout the battery life cycle."
They do outline their goals to recycle batteries but there is no mention of targets or specific battery metals to be recovered or collected. 
Page 27 of Sustainability Report - https://www.hyundai.com/content/hyundai/ww/data/csr/data/0000000050/attach/english/hmc-2022-sustainability-report-en.pdf </t>
  </si>
  <si>
    <t xml:space="preserve">Mitsubishi has set targets for recovering batteries, but not for the recycling of individual minerals.
Page 22 of Sustainability Report - https://www.mitsubishi-motors.com/en/sustainability/pdf/report-2021/sustainability2021.pdf?201214 </t>
  </si>
  <si>
    <t>The company provide an aggregate target for "strategic recycled materials", including cobalt, nickel and lithium. These targets are not disaggregated, and it is considered the targets relate to the production of new batteries, rather than collection/recovery from its post-consumer batteries.
Page 106, 141 and 156 of Annual Report - https://www.renaultgroup.com/wp-content/uploads/2022/04/renault_urd_2021..pdf</t>
  </si>
  <si>
    <t xml:space="preserve">Stellantis provides percentages of the current recycling rate for batteries, but they do not disclose targets for individual metals.
Page 21 and 22 of CSR Report -  https://www.stellantis.com/content/dam/stellantis-corporate/sustainability/csr-disclosure/stellantis/2021/Stellantis_2021_CSR_Report.pdf </t>
  </si>
  <si>
    <t>Tesla states that they recycle 100% of their lithium iron batteries, but indicates this is based on batteries received, rather than being a target across their production.
Page 96 Tesla Impact Report - https://www.tesla.com/ns_videos/2021-tesla-impact-report.pdf</t>
  </si>
  <si>
    <t>Volkswagen provides an absolute number of batteries to recycle, but not the percentage of individual minerals.</t>
  </si>
  <si>
    <t xml:space="preserve">Not disclosed. Volvo do provide information on their process for recycling batteries. The company states that "where possible, we aim to remanufacture batteries through our regional battery centres. Batteries that have reached the end of their lifespan are recycled through firms that offer closed loop recycling to ensure these precious materials can be used in future batteries. Our battery management approach will also reduce the overall carbon footprint of batteries in our value chain" and that they have defined "a list of 15 minerals, metals, and bio-based materials associated with high risks from a sustainability perspective. Examples are cobalt, lithium, aluminium, and nickel. The aim is to gradually make the supply chains for these critical raw materials more transparent, to enhance material traceability and to take risk-based measures to ensure responsible sourcing. We are also reviewing our policies, processes, and risk management systems to ensure that we make the right prioritisations and use available resources in the best way possible."
However, no targets have been disclosed for the % of minerals to be recycled. 
Page 24 and 176 of Annual and Sustainability Report - https://vp272.alertir.com/afw/files/press/volvocar/202204044874-1.pdf </t>
  </si>
  <si>
    <t>Use of supply chain levers to achieve fossil free and environmentally sustainable battery supply chains</t>
  </si>
  <si>
    <t>The company requires all battery manufacturers to use 100% renewable electricity</t>
  </si>
  <si>
    <r>
      <rPr>
        <rFont val="Calibri, Arial"/>
        <b/>
        <color rgb="FF000000"/>
        <sz val="10.0"/>
      </rPr>
      <t xml:space="preserve">100%: </t>
    </r>
    <r>
      <rPr>
        <rFont val="Calibri, Arial"/>
        <color rgb="FF000000"/>
        <sz val="10.0"/>
      </rPr>
      <t xml:space="preserve">the company discloses a requirement that all battery manufacturers are required to use 100% renewable electricity.
</t>
    </r>
    <r>
      <rPr>
        <rFont val="Calibri, Arial"/>
        <b/>
        <color rgb="FF000000"/>
        <sz val="10.0"/>
      </rPr>
      <t xml:space="preserve">50%: </t>
    </r>
    <r>
      <rPr>
        <rFont val="Calibri, Arial"/>
        <color rgb="FF000000"/>
        <sz val="10.0"/>
      </rPr>
      <t xml:space="preserve">the company discloses agreements/requirements for 100% renewable energy with some battery manufacturers
</t>
    </r>
    <r>
      <rPr>
        <rFont val="Calibri, Arial"/>
        <b/>
        <color rgb="FF000000"/>
        <sz val="10.0"/>
      </rPr>
      <t>25%:</t>
    </r>
    <r>
      <rPr>
        <rFont val="Calibri, Arial"/>
        <color rgb="FF000000"/>
        <sz val="10.0"/>
      </rPr>
      <t xml:space="preserve"> the company discloses agreements/requirements for reduced emissions with some battery manufacturers
or 
</t>
    </r>
    <r>
      <rPr>
        <rFont val="Calibri, Arial"/>
        <b/>
        <color rgb="FF000000"/>
        <sz val="10.0"/>
      </rPr>
      <t xml:space="preserve">50%: </t>
    </r>
    <r>
      <rPr>
        <rFont val="Calibri, Arial"/>
        <color rgb="FF000000"/>
        <sz val="10.0"/>
      </rPr>
      <t>the company discloses a requirement that all battery manufacturers are required to be "carbon neutral", "net zero" or similar but does not define how they are using the term.</t>
    </r>
  </si>
  <si>
    <t>BMW requires cell manufacturers to use green electricity.
Page 79 Group report - https://www.bmwgroup.com/content/dam/grpw/websites/bmwgroup_com/ir/downloads/en/2022/bericht/BMW-Group-Report-2021-en.pdf</t>
  </si>
  <si>
    <t xml:space="preserve">Not disclosed. The company states that they "require suppliers to reduce the life cycle carbon emission of power battery by more than 25% by 2025, and to provide renewable electricity and energy improvement plans". No specific mention of 100% renewable energy for manufacturers. 
Page 24 ESG Report - http://geelyauto.com.hk/core/files/corporate_governance/en/20220530_1e00175.pdf </t>
  </si>
  <si>
    <t xml:space="preserve">Not disclosed. The company states that "Hyundai will also encourage its supply chain of raw materials and parts to achieve carbon neutrality, aimed at reducing their emissions by more than 10% by 2035, more than 65% by 2040, and carbon neutrality by 2045." While Hyundai has set targets, they indicate they will "encourage" suppliers and does not specify battery manufacturers. 
Page 15 of Sustainability Report - https://www.hyundai.com/content/hyundai/ww/data/csr/data/0000000050/attach/english/hmc-2022-sustainability-report-en.pdf </t>
  </si>
  <si>
    <t>Mercedes has agreements with two strategic battery manufactuers to procure CO2 neutral battery cells from 2021.
Page 166 Sustainability report - https://group.mercedes-benz.com/documents/sustainability/other/mercedes-benz-sustainability-report-2021.pdf</t>
  </si>
  <si>
    <t xml:space="preserve">Not disclosed. In their Supplier Sustainability Guidelines, company says "material replacement and the introduction of renewable energy under a united effort with your suppliers." However, it is not clear from this whether it is mandatory for suppliers to use renewable energy.
Page 5 Supplier Sustainability Guidelines - https://global.toyota/pages/global_toyota/sustainability/esg/supplier_csr_en.pdf </t>
  </si>
  <si>
    <t xml:space="preserve">Volkswagen requires all new high-voltage battery suppliers are required to use certified energy for renewable sources in their production. When the group rewards new contracts it also species that the tier 2 suppliers of relevant intermediate products for battery production also use renewable sources. In addition, VW owns a stake in Swedish battery company Northvolt AB, which manufactures batteries using renewable energy.
Page 102 of Sustainability Report - https://www.volkswagenag.com/presence/nachhaltigkeit/documents/sustainability-report/2021/Nonfinancial_Report_2021_e.pdf </t>
  </si>
  <si>
    <t xml:space="preserve">Volvo requires cell manufacturers to use 100% "climate neutral energy" and while Volvo indicates that "supplier data collected consists of renewable energy data only" but does not define "climate neutral" as renewable energy only.
Page 24 of Annual and Sustainability Report - https://vp272.alertir.com/afw/files/press/volvocar/202204044874-1.pdf </t>
  </si>
  <si>
    <t>Company enters into formal agreements (inclusive of joint ventures and investments) with extractives and other value chain companies to reduce the environmental impact of lithium sourcing.</t>
  </si>
  <si>
    <r>
      <rPr>
        <rFont val="Arial"/>
        <b/>
        <color rgb="FF000000"/>
        <sz val="10.0"/>
      </rPr>
      <t xml:space="preserve">25%: </t>
    </r>
    <r>
      <rPr>
        <rFont val="Arial"/>
        <color rgb="FF000000"/>
        <sz val="10.0"/>
      </rPr>
      <t xml:space="preserve">the company has entered into contractual agreements for the purchase of low C02 lithium. These agreements will include purchasing commitments, and/or other forms of investment, including R&amp;D.
</t>
    </r>
    <r>
      <rPr>
        <rFont val="Arial"/>
        <b/>
        <color rgb="FF000000"/>
        <sz val="10.0"/>
      </rPr>
      <t xml:space="preserve">25%: </t>
    </r>
    <r>
      <rPr>
        <rFont val="Arial"/>
        <color rgb="FF000000"/>
        <sz val="10.0"/>
      </rPr>
      <t xml:space="preserve">the company has entered into contractual agreements to reduce other environmental impacts of lithium sourcing, by including environmental conditions in their contracts. 
</t>
    </r>
    <r>
      <rPr>
        <rFont val="Arial"/>
        <b/>
        <color rgb="FF000000"/>
        <sz val="10.0"/>
      </rPr>
      <t>25%:</t>
    </r>
    <r>
      <rPr>
        <rFont val="Arial"/>
        <color rgb="FF000000"/>
        <sz val="10.0"/>
      </rPr>
      <t xml:space="preserve"> the company details the areas that these environmental conditions cover. This may include commitments regarding water usage, biodiversity, etc.
</t>
    </r>
    <r>
      <rPr>
        <rFont val="Arial"/>
        <b/>
        <color rgb="FF000000"/>
        <sz val="10.0"/>
      </rPr>
      <t>25%:</t>
    </r>
    <r>
      <rPr>
        <rFont val="Arial"/>
        <color rgb="FF000000"/>
        <sz val="10.0"/>
      </rPr>
      <t xml:space="preserve"> The company engages in multi-stakeholder initiative(s) to reduce impacts on sourcing (e.g. emissions, water, biodiversity etc.)</t>
    </r>
  </si>
  <si>
    <t>The company has invested in Lilac Solutions, a lithium technology startup looking at more efficient and green ways to source lithium. 
Page 71 Group report - https://www.bmwgroup.com/content/dam/grpw/websites/bmwgroup_com/ir/downloads/en/2022/bericht/BMW-Group-Report-2021-en.pdf
In addition, It is worth noting that BMW have direct purchasing arrangements with extractives companies which includes refernce to both cobalt and lithium suppliers. However, these agreements appear as a step to reduce human rights risk and not to commit to low C02 battery minerals.</t>
  </si>
  <si>
    <t xml:space="preserve">The Geely Supplier Confirmation Letter on Implementation of Sustainable Development states that "suppliers should ensure responsible supply chains in the procurement of cobalt, lithium, nickel and graphite, which shall not cause or contribute to infringement of human rights, violation of ethical business (e.g. corruption) or harm of the environment during mining and trading"
Implies there are formal agreements with suppliers to source responsibly produced lithium. 
Page 70 ESG Report - http://geelyauto.com.hk/core/files/corporate_governance/en/20220530_1e00175.pdf </t>
  </si>
  <si>
    <t xml:space="preserve">GM has entered into an aggreement for the purchase of near-zero carbon emission lithium, with no production tailings. They do not specify whether other environmental factors are including in their contracts.
Page 83 of Sustainability Report - https://www.gmsustainability.com/_pdf/resources-and-downloads/GM_2021_SR.pdf </t>
  </si>
  <si>
    <t xml:space="preserve">Not disclosed. The company states that "The materials for electric vehicle batteries including rare metals such as nickel, cobalt and lithium have limited reserves in several developing countries, such as Southeast Asia, Africa, and South America, which may trigger risky issues of human rights and environmental violations, not to mention the unstable supply/demand and high risk of price fluctuations. Hyundai asks its suppliers to act with responsibility when sourcing minerals. Furthermore, Hyundai had established the second life EV battery circulation process as part of its risk management of rare metals and is trying to recycle the valuable metals such as cobalt, nickel and lithium through this process."
No formal agreements, on page 6 of Supplier Code of Conduct state that "Suppliers should, in accordance with the relevant processes, strive to verify social and environmental issues, including gross human rights abuses, violations of ethics, and negative environmental impacts in relation to the source regions and refineries of minerals and raw
materials." AND "When primarily handling minerals and raw materials, suppliers should strive to verify, internally and externally, that they are not engaged in human rights abuses, violations of ethics, nor producing negative environmental impacts in the processing of minerals and raw materials."
No specific mention of Lithium or other minerals.
Page 90 of Sustainability Report - https://www.hyundai.com/content/hyundai/ww/data/csr/data/0000000050/attach/english/hmc-2022-sustainability-report-en.pdf 
 Page 6 of Supplier Code of Conduct state that - https://www.hyundaimotorgroup.com/sustainability/esgPolicy </t>
  </si>
  <si>
    <t xml:space="preserve">Not disclosed. No formal agreements, on page 6 of Supplier Code of Conduct state that "Suppliers should, in accordance with the relevant processes, strive to verify social and environmental issues, including gross human rights abuses, violations of ethics, and negative environmental impacts in relation to the source regions and refineries of minerals and raw materials." And "When primarily handling minerals and raw materials, suppliers should strive to verify, internally and externally, that they are not engaged in human rights abuses, violations of ethics, nor producing negative environmental impacts in the processing of minerals and raw materials." No specific mention of Lithium or other minerals. 
Page 6 of Supplier Code of Conduct - https://www.hyundaimotorgroup.com/sustainability/esgPolicy </t>
  </si>
  <si>
    <t xml:space="preserve">Mercedes has established the Responsible Lithium Partnership with other buyers to work towards responsible use of resources and sustainble lithium. However, it is unclear whether this includes contractual requirement re emissions, water usage and other environmental factors. 
Page 11 of Raw Minerals Report - https://group.mercedes-benz.com/dokumente/nachhaltigkeit/produktion/mercedes-benz-raw-materials-report.pdf </t>
  </si>
  <si>
    <t xml:space="preserve">Renault has signed an agreement with Vulcan to purchase  6,000 to 17,000 metric tons of European zero-carbon lithium annually. The lithium purchased has a lower water footprint in production, but they don't provide a quantum for this. 
Page 374 of Annual Report - https://www.renaultgroup.com/en/finance-2/financial-information/documents-and-publications/ </t>
  </si>
  <si>
    <t xml:space="preserve">Stellantis has entered into contractual aggreements with Vulcan for zero carbon lithium. This also includes requirements regarding water usage.
Page 45, 63 and 223 of CSR Report -  https://www.stellantis.com/content/dam/stellantis-corporate/sustainability/csr-disclosure/stellantis/2021/Stellantis_2021_CSR_Report.pdf </t>
  </si>
  <si>
    <t xml:space="preserve">Tesla specifies that it enters into binding contracts with mining companies for the sourcing of lithium, and that their contracts include environmental requirements, but they don't specify these requirements.
Page 100 Impact Report - https://www.tesla.com/ns_videos/2021-tesla-impact-report.pdf </t>
  </si>
  <si>
    <t xml:space="preserve">Volkswagen has established the Responsible Lithium Partnership with other buyers to work towards responsible use of resources and sustainble lithium. However, it is unclear whether this includes contractual requirement re emissions, water usage and other environmental factors. 
Page 103 of Sustainability Report - https://www.volkswagenag.com/presence/nachhaltigkeit/documents/sustainability-report/2021/Nonfinancial_Report_2021_e.pdf </t>
  </si>
  <si>
    <t xml:space="preserve">Not disclosed. The company states that "Volvo Cars has defined a list of 15 minerals, metals, and bio-based materials associated with high risks from a sustainability perspective. Examples are cobalt, lithium, aluminium, and nickel. The aim is to gradually make the supply chains for these critical raw materials more transparent, to enhance material traceability and to take risk-based measures to ensure responsible sourcing. We are also reviewing our policies, processes, and risk management systems to ensure that we make the right prioritisations and use available resources in the best way possible." However, they don't explain what they are doing specifically with regards to lithium mining/sourcing.
Page 176 of Annual and Sustainability Report - https://vp272.alertir.com/afw/files/press/volvocar/202204044874-1.pdf </t>
  </si>
  <si>
    <t>Company enters into formal agreements (inclusive of joint ventures and investments) with extractives and other value chain companies to reduce the environmental impact of nickel sourcing.</t>
  </si>
  <si>
    <r>
      <rPr>
        <rFont val="Arial"/>
        <b/>
        <color rgb="FF000000"/>
        <sz val="10.0"/>
      </rPr>
      <t xml:space="preserve">25%: </t>
    </r>
    <r>
      <rPr>
        <rFont val="Arial"/>
        <color rgb="FF000000"/>
        <sz val="10.0"/>
      </rPr>
      <t xml:space="preserve">the company has entered into contractual agreements for the purchase of low C02 nickel. These agreements will include purchasing commitments, and/or other forms of investment, including R&amp;D.
</t>
    </r>
    <r>
      <rPr>
        <rFont val="Arial"/>
        <b/>
        <color rgb="FF000000"/>
        <sz val="10.0"/>
      </rPr>
      <t>25%:</t>
    </r>
    <r>
      <rPr>
        <rFont val="Arial"/>
        <color rgb="FF000000"/>
        <sz val="10.0"/>
      </rPr>
      <t xml:space="preserve"> the company has entered into contractual agreements to reduce other environmental impacts of nickel sourcing, by including environmental conditions in their contracts. 
</t>
    </r>
    <r>
      <rPr>
        <rFont val="Arial"/>
        <b/>
        <color rgb="FF000000"/>
        <sz val="10.0"/>
      </rPr>
      <t>25%:</t>
    </r>
    <r>
      <rPr>
        <rFont val="Arial"/>
        <color rgb="FF000000"/>
        <sz val="10.0"/>
      </rPr>
      <t xml:space="preserve"> the company details the areas that these environmental conditions cover. This may include commitments regarding water usage, biodiversity, etc.
</t>
    </r>
    <r>
      <rPr>
        <rFont val="Arial"/>
        <b/>
        <color rgb="FF000000"/>
        <sz val="10.0"/>
      </rPr>
      <t xml:space="preserve">25%: </t>
    </r>
    <r>
      <rPr>
        <rFont val="Arial"/>
        <color rgb="FF000000"/>
        <sz val="10.0"/>
      </rPr>
      <t>the company engages in multi-stakeholder initiative(s) to reduce impacts on sourcing (e.g. emissions, water, biodiversity etc.)</t>
    </r>
  </si>
  <si>
    <t>BMW have direct purchasing arrangements with extractives companies which includes reference to both cobalt and lithium suppliers. However, these agreements appear as a step to reduce human rights risk (reflected in the huamn rights section) and not to commit to low C02 battery minerals.</t>
  </si>
  <si>
    <t xml:space="preserve">The Geely Supplier Confirmation Letter on Implementation of Sustainable Development states that "suppliers should ensure responsible supply chains in the procurement of cobalt, lithium, nickel and graphite, which shall not cause or contribute to infringement of human rights, violation of ethical business (e.g. corruption) or harm of the environment during mining and trading"
Implies there are formal agreements with suppliers to source responsibly produced nickel. 
Page 70 ESG Report - http://geelyauto.com.hk/core/files/corporate_governance/en/20220530_1e00175.pdf </t>
  </si>
  <si>
    <t xml:space="preserve">Not disclosed. The company states that "The materials for electric vehicle batteries including rare metals such as nickel, cobalt and lithium have limited reserves in several developing countries, such as Southeast Asia, Africa, and South America, which may trigger risky issues of human rights and environmental violations, not to mention the unstable supply/demand and high risk of price fluctuations. Hyundai asks its suppliers to act with responsibility when sourcing minerals. Furthermore, Hyundai had established the second life EV battery circulation process as part of its risk management of rare metals and is trying to recycle the valuable metals such as cobalt, nickel and lithium through this process."
No formal agreements, on page 6 of Supplier Code of Conduct state that "Suppliers should, in accordance with the relevant processes, strive to verify social and environmental issues, including gross human rights abuses, violations of ethics, and negative environmental impacts in relation to the source regions and refineries of minerals and rawmaterials." And "When primarily handling minerals and raw materials, suppliers should strive to verify, internally and externally, that they are not engaged in human rights abuses, violations of ethics, nor producing negative environmental impacts in the processing of minerals and raw materials."
No specific mention of Nickel or other minerals.
Page 90 of Sustainability Report - https://www.hyundai.com/content/hyundai/ww/data/csr/data/0000000050/attach/english/hmc-2022-sustainability-report-en.pdf 
 Page 6 of Supplier Code of Conduct state that - https://www.hyundaimotorgroup.com/sustainability/esgPolicy </t>
  </si>
  <si>
    <t xml:space="preserve">Renault signed a MOU with Terrafame for the purchase of "low-carbon" nickel sulphite. They do not disclose whether other environmental factors were taken into account. 
Page 81, 143 and 374 of Annual Report - https://www.renaultgroup.com/en/finance-2/financial-information/documents-and-publications/ </t>
  </si>
  <si>
    <t xml:space="preserve">Stellantis states "In 2021, Stellantis extended its partnership with the responsible sourcing advisory, traceability technology and audit firm RCS Global, for a multi-material supply chain program covering battery materials including cobalt, lithium, graphite, and nickel. The program continues the groundbreaking work of the predecessor Company (PSA) in 2020 which identified the origin of raw materials, human rights risks, and due diligence conformance of the Stellantis supply chain."
Page 292 of CSR Report -  https://www.stellantis.com/content/dam/stellantis-corporate/sustainability/csr-disclosure/stellantis/2021/Stellantis_2021_CSR_Report.pdf </t>
  </si>
  <si>
    <t xml:space="preserve">Tesla specifies that it enters into binding contracts with mining companies for the sourcing of nickel, and that their contracts include environmental requirements, but they don't specify these requirements.
Page 100 Impact Report - https://www.tesla.com/ns_videos/2021-tesla-impact-report.pdf </t>
  </si>
  <si>
    <t xml:space="preserve">Not disclosed. The company states that "Volvo Cars has defined a list of 15 minerals, metals, and bio-based materials associated with high risks from a sustainability perspective. Examples are cobalt, lithium, aluminium, and nickel. The aim is to gradually make the supply chains for these critical raw materials more transparent, to enhance material traceability and to take risk-based measures to ensure responsible sourcing. We are also reviewing our policies, processes, and risk management systems to ensure that we make the right prioritisations and use available resources in the best way possible." However, they don't explain what they are doing specifically with regards to Nickel mining/sourcing.
Page 176 of Annual and Sustainability Report - https://vp272.alertir.com/afw/files/press/volvocar/202204044874-1.pdf </t>
  </si>
  <si>
    <t>Company enters into formal agreements (inclusive of joint ventures and investments) with extractives and other value chain companies to reduce the environmental impact of cobalt sourcing.</t>
  </si>
  <si>
    <r>
      <rPr>
        <rFont val="Calibri, Arial"/>
        <b/>
        <color rgb="FF000000"/>
        <sz val="10.0"/>
      </rPr>
      <t xml:space="preserve">25%: </t>
    </r>
    <r>
      <rPr>
        <rFont val="Calibri, Arial"/>
        <color rgb="FF000000"/>
        <sz val="10.0"/>
      </rPr>
      <t xml:space="preserve">the company has entered into contractual agreements for the purchase of low C02 cobalt. These agreements will include purchasing commitments, and/or other forms of investment, including R&amp;D.
</t>
    </r>
    <r>
      <rPr>
        <rFont val="Calibri, Arial"/>
        <b/>
        <color rgb="FF000000"/>
        <sz val="10.0"/>
      </rPr>
      <t>25%:</t>
    </r>
    <r>
      <rPr>
        <rFont val="Calibri, Arial"/>
        <color rgb="FF000000"/>
        <sz val="10.0"/>
      </rPr>
      <t xml:space="preserve"> the company has entered into contractual agreements to reduce other environmental impacts of cobalt sourcing, by including environmental conditions in their contracts. 
</t>
    </r>
    <r>
      <rPr>
        <rFont val="Calibri, Arial"/>
        <b/>
        <color rgb="FF000000"/>
        <sz val="10.0"/>
      </rPr>
      <t xml:space="preserve">25%: </t>
    </r>
    <r>
      <rPr>
        <rFont val="Calibri, Arial"/>
        <color rgb="FF000000"/>
        <sz val="10.0"/>
      </rPr>
      <t xml:space="preserve">the company details the areas that these environmental conditions cover. This may include commitments regarding water usage, biodiversity, etc.
</t>
    </r>
    <r>
      <rPr>
        <rFont val="Calibri, Arial"/>
        <b/>
        <color rgb="FF000000"/>
        <sz val="10.0"/>
      </rPr>
      <t>25%:</t>
    </r>
    <r>
      <rPr>
        <rFont val="Calibri, Arial"/>
        <color rgb="FF000000"/>
        <sz val="10.0"/>
      </rPr>
      <t xml:space="preserve"> The company engages in multi-stakeholder initiative(s) to reduce impacts on sourcing (e.g. emissions, water, biodiversity etc.)</t>
    </r>
  </si>
  <si>
    <t xml:space="preserve">The Geely Supplier Confirmation Letter on Implementation of Sustainable Development states that "suppliers should ensure responsible supply chains in the procurement of cobalt, lithium, nickel and graphite, which shall not cause or contribute to infringement of human rights, violation of ethical business (e.g. corruption) or harm of the environment during mining and trading"
Implies there are formal agreements with suppliers to source responsibly produced cobalt. 
Page 70 ESG Report - http://geelyauto.com.hk/core/files/corporate_governance/en/20220530_1e00175.pdf </t>
  </si>
  <si>
    <t xml:space="preserve">Not disclosed. The company states that "The materials for electric vehicle batteries including rare metals such as nickel, cobalt and lithium have limited reserves in several developing countries, such as Southeast Asia, Africa, and South America, which may trigger risky issues of human rights and environmental violations, not to mention the unstable supply/demand and high risk of price fluctuations. Hyundai asks its suppliers to act with responsibility when sourcing minerals. Furthermore, Hyundai had established the second life EV battery circulation process as part of its risk management of rare metals and is trying to recycle the valuable metals such as cobalt, nickel and lithium through this process."
No formal agreements, on page 6 of Supplier Code of Conduct state that "Suppliers should, in accordance with the relevant processes, strive to verify social and environmental issues, including gross human rights abuses, violations of ethics, and negative environmental impacts in relation to the source regions and refineries of minerals and rawmaterials." And "When primarily handling minerals and raw materials, suppliers should strive to verify, internally and externally, that they are not engaged in human rights abuses, violations of ethics, nor producing negative environmental impacts in the processing of minerals and raw materials."
On Page 5 of the Conflict Minerals Policy, the company has listed Cobalt as a 'major mineral of responsibility' and on page 8 they stated that they have conducted an investigation on primary and secondary suppliers that are using  '3TG and cobalt for major electric vehicles' and have asked them all to provide CMRT and CRT data. No mention of formal agreements, however.
Page 90 of Sustainability Report - https://www.hyundai.com/content/hyundai/ww/data/csr/data/0000000050/attach/english/hmc-2022-sustainability-report-en.pdf 
 Page 6 of Supplier Code of Conduct state that - https://www.hyundaimotorgroup.com/sustainability/esgPolicy 
Page 5 Conflict Minerals Policy - https://worldwide.kia.com/int/files/company/sr/about/E000022012602-en.pdf </t>
  </si>
  <si>
    <t xml:space="preserve">Not disclosed. No formal agreements, on page 6 of Supplier Code of Conduct state that "Suppliers should, in accordance with the relevant processes, strive to verify social and environmental issues, including gross human rights abuses, violations of ethics, and negative environmental impacts in relation to the source regions and refineries of minerals and raw materials." And "When primarily handling minerals and raw materials, suppliers should strive to verify, internally and externally, that they are not engaged in human rights abuses, violations of ethics, nor producing negative environmental impacts in the processing of minerals and raw materials." No specific mention of Lithium or other minerals. 
On Page 5 of the Conflict Minerals Policy, the company has listed Cobalt as a 'major mineral of responsibility' and on page 8 they stated that they have conducted an investigation on primary and secondary suppliers that are using  '3TG and cobalt for major electric vehicles' and have asked them all to provide CMRT and CRT data. No mention of formal agreements, however.
Page 6 of Supplier Code of Conduct - https://www.hyundaimotorgroup.com/sustainability/esgPolicy </t>
  </si>
  <si>
    <t xml:space="preserve">Tesla specifies that it enters into binding contracts with mining companies for the sourcing of cobalt, and that their contracts include environmental requirements, but they don't specify these requirements. Tesla is a member of the nascent Fair Cobalt Alliance.
Page 109 Impact Report - https://www.tesla.com/ns_videos/2021-tesla-impact-report.pdf
</t>
  </si>
  <si>
    <t xml:space="preserve">Not disclosed. The company states that "Volvo Cars has defined a list of 15 minerals, metals, and bio-based materials associated with high risks from a sustainability perspective. Examples are cobalt, lithium, aluminium, and nickel. The aim is to gradually make the supply chains for these critical raw materials more transparent, to enhance material traceability and to take risk-based measures to ensure responsible sourcing. We are also reviewing our policies, processes, and risk management systems to ensure that we make the right prioritisations and use available resources in the best way possible." However, they don't explain what they are doing specifically with regards to cobalt mining/sourcing.
Page 176 of Annual and Sustainability Report - https://vp272.alertir.com/afw/files/press/volvocar/202204044874-1.pdf </t>
  </si>
  <si>
    <t>The company participates in multi-stakeholder initiatives to collaborate with other buyers to incentivise investment in and production of fossil free and environmentally sustainable batteries at scale.</t>
  </si>
  <si>
    <r>
      <rPr>
        <rFont val="Arial"/>
        <b/>
        <color rgb="FF000000"/>
        <sz val="10.0"/>
      </rPr>
      <t>100%:</t>
    </r>
    <r>
      <rPr>
        <rFont val="Arial"/>
        <color rgb="FF000000"/>
        <sz val="10.0"/>
      </rPr>
      <t xml:space="preserve"> the company is a member of the Global Battery Alliance.</t>
    </r>
  </si>
  <si>
    <t>BMW are members of the Global Battery Alliance.</t>
  </si>
  <si>
    <t>BYD are not members of the Global Battery Alliance.</t>
  </si>
  <si>
    <t>Chery are not members of the Global Battery Alliance.</t>
  </si>
  <si>
    <t>Ford are not members of the Global Battery Alliance.</t>
  </si>
  <si>
    <t>GAC are not members of the Global Battery Alliance.</t>
  </si>
  <si>
    <t>Geely are not members of the Global Battery Alliance.</t>
  </si>
  <si>
    <t>GM are not members of the Global Battery Alliance.</t>
  </si>
  <si>
    <t>Hyundai are not members of the Global Battery Alliance</t>
  </si>
  <si>
    <t>Kia are not members of the Global Battery Alliance.</t>
  </si>
  <si>
    <t>Mercedes is not a member of the Global Battery Alliance.</t>
  </si>
  <si>
    <t>Renault are not members of the Global Battery Alliance</t>
  </si>
  <si>
    <t>Stellantis are not members of the Global Battery Alliance</t>
  </si>
  <si>
    <t>Tesla are members of the Global Battery Alliance.</t>
  </si>
  <si>
    <t>Toyota are not members of the Global Battery Alliance</t>
  </si>
  <si>
    <t>Volkswagen are members of the Global Battery Alliance.</t>
  </si>
  <si>
    <t>Volvo Car Group is not a member of the Global Battery Alliance</t>
  </si>
  <si>
    <r>
      <rPr>
        <rFont val="Calibri, Arial"/>
        <color rgb="FF000000"/>
        <sz val="10.0"/>
      </rPr>
      <t xml:space="preserve">The company invests in R&amp;D to reduce the use of high emissions minerals </t>
    </r>
    <r>
      <rPr>
        <rFont val="Calibri, Arial"/>
        <color rgb="FF000000"/>
        <sz val="10.0"/>
      </rPr>
      <t>(e.g. nickel, cobalt)</t>
    </r>
    <r>
      <rPr>
        <rFont val="Calibri, Arial"/>
        <color rgb="FF000000"/>
        <sz val="10.0"/>
      </rPr>
      <t xml:space="preserve"> in their batteries. R&amp;D could be done in house or via formal partnerships with battery manufacturers.
</t>
    </r>
  </si>
  <si>
    <r>
      <rPr>
        <rFont val="Calibri, Arial"/>
        <b/>
        <color rgb="FF000000"/>
        <sz val="10.0"/>
      </rPr>
      <t xml:space="preserve">50%: </t>
    </r>
    <r>
      <rPr>
        <rFont val="Calibri, Arial"/>
        <color rgb="FF000000"/>
        <sz val="10.0"/>
      </rPr>
      <t xml:space="preserve">the company provides examples of R&amp;D that they are conducting in-house or in partnership with battery manufacturers to develop new battery technologies that minimise the use of high intensity minerals (lithium, nickel, cobalt).
</t>
    </r>
    <r>
      <rPr>
        <rFont val="Calibri, Arial"/>
        <b/>
        <color rgb="FF000000"/>
        <sz val="10.0"/>
      </rPr>
      <t>50%:</t>
    </r>
    <r>
      <rPr>
        <rFont val="Calibri, Arial"/>
        <color rgb="FF000000"/>
        <sz val="10.0"/>
      </rPr>
      <t xml:space="preserve"> the company provides examples of the systems and processes to scale R&amp;D to production.</t>
    </r>
  </si>
  <si>
    <t xml:space="preserve">BMW indicates that they have a centre established for battery R&amp;D including "conducting intensive research into solid-state battery technology" which is a recognized technology that can reduce reliance on high intensity materials. 
Page 53 and 70 of Group Report - https://www.bmwgroup.com/content/dam/grpw/websites/bmwgroup_com/ir/downloads/en/2022/bericht/BMW-Group-Report-2021-en.pdf </t>
  </si>
  <si>
    <t>Ford provides examples of how they are piloting new battery technologies, including all-solid-state batteries, which are recognized as an technology to potentially reduce the use of high intensity minerals. They state that these are designed to produce "longer range, lower-cost and safer electrcit vehicles using existing lithium ion battery manufacturing infrastructure." 
Page 48 Sustainability report - https://corporate.ford.com/content/dam/corporate/us/en-us/documents/reports/integrated-sustainability-and-financial-report-2022.pdf</t>
  </si>
  <si>
    <t xml:space="preserve">GAC conducts R&amp;D into new battery technologies, but they don't specify whether this includes reducing reliance on high intensity minerals. 
Page 50 and 53 of ESG Report - https://www.gac-motor.com/static/en/model/about/2021_ESG_REPOT_OF_GAC_GROUP.pdf </t>
  </si>
  <si>
    <t xml:space="preserve">Geely states that they are conducting R&amp;D on new battery technologies, but they do not specify that this is to reduce reliance on primary, high emissions materials.
Page 19 of ESG Report - http://geelyauto.com.hk/core/files/corporate_governance/en/20220530_1e00175.pdf </t>
  </si>
  <si>
    <t xml:space="preserve">Mercedes conducts R&amp;D on battery composition, and provides specific examples of new battery technologies that it is developing. It specifies timelines for the launch of new battery prototypes tests (2022). 
Page 19 and 166 of Sustainability Report - https://group.mercedes-benz.com/documents/sustainability/other/mercedes-benz-sustainability-report-2021.pdf </t>
  </si>
  <si>
    <t xml:space="preserve">Not disclosed. The state that they: "will further promote the development of battery materials that reduce the amount of costly cobalt used." But they do not provide detail on how they are doing this and if they are investing in R&amp;D.
Page 44 of Sustainability Report - https://www.nissan-global.com/EN/SUSTAINABILITY/LIBRARY/SR/2022/ASSETS/PDF/SR22_E_All.pdf </t>
  </si>
  <si>
    <t xml:space="preserve">Renault has extensive reporting on their investment in battery design for improved efficiency and density, including all solid-state batteries (ASSB) that reduce the volume of minerals needed. Renault indicates mid-2028 for mass production but does not provide details on systems and processes to scale R&amp;D to production.
Page 73, 78, 81 and 122 of Annual Report - https://www.renaultgroup.com/en/finance-2/financial-information/documents-and-publications/ </t>
  </si>
  <si>
    <t xml:space="preserve">Stellantis conducts R&amp;D on battery componsition, and provides specific examples of new battery technologies that it is developing. It specifies timelines for the launch of two new battery compositions that will reduce reliance on nickel and cobalt. 
Page 13, 16 and 223 of CSR Report - https://www.stellantis.com/content/dam/stellantis-corporate/sustainability/csr-disclosure/stellantis/2021/Stellantis_2021_CSR_Report.pdf </t>
  </si>
  <si>
    <t xml:space="preserve">Tesla provides examples of how they are investing in the development of different battery technologies, such as lithium iron phosphate, that reduce the need for high intensity minerals, but did not provide details on systems and processes to scale R&amp;D to production.
Page 101 of Impact Report - https://www.tesla.com/ns_videos/2021-tesla-impact-report.pdf </t>
  </si>
  <si>
    <t>The company invests in R&amp;D to increase the recyclability of their batteries.</t>
  </si>
  <si>
    <r>
      <rPr>
        <rFont val="Arial"/>
        <b/>
        <color rgb="FF000000"/>
        <sz val="10.0"/>
      </rPr>
      <t xml:space="preserve">50%: </t>
    </r>
    <r>
      <rPr>
        <rFont val="Arial"/>
        <color rgb="FF000000"/>
        <sz val="10.0"/>
      </rPr>
      <t xml:space="preserve">the company provides examples of R&amp;D that they are conducting in-house or in partnership with value chain partners to increase the recyclability of batteries.
</t>
    </r>
    <r>
      <rPr>
        <rFont val="Arial"/>
        <b/>
        <color rgb="FF000000"/>
        <sz val="10.0"/>
      </rPr>
      <t>50%:</t>
    </r>
    <r>
      <rPr>
        <rFont val="Arial"/>
        <color rgb="FF000000"/>
        <sz val="10.0"/>
      </rPr>
      <t xml:space="preserve"> the company provides examples of the systems and processes to scale R&amp;D to production.</t>
    </r>
  </si>
  <si>
    <t xml:space="preserve">BMW indicates that they have a centre established for battery R&amp;D. However, battery recyclability is not listed as one of R&amp;D activities of the centre. 
Page 53 and 70 of Group Report - https://www.bmwgroup.com/content/dam/grpw/websites/bmwgroup_com/ir/downloads/en/2022/bericht/BMW-Group-Report-2021-en.pdf </t>
  </si>
  <si>
    <t xml:space="preserve">Partial. Ford state that they have a collaboration with Redwood Materials to integrate recycling into their domestic strategy and explain the partnership and process, but provides fewer detail on how the systems scale to production. The company states that "We are collaborating with Redwood Materials to integrate battery recycling into our domestic battery strategy. Redwood’s recycling technology can recover, on average, more than 95% of strategic materials such as nickel, cobalt, lithium, and copper. These materials can be recycled and remanufactured in a closed-loop where Redwood produces anode copper foil and cathode active materials for future battery production. Using domestically produced battery materials from as much recycled content as available, will help ensure valuable materials in products re-enter the supply chain, reducing our reliance on the existing commodities supply chain and overseas component manufacturers that will be quickly overwhelmed by industry demand. Longer-term, Ford and Redwood plan to work together on the best approach to collect and disassemble end-of-life batteries from Ford’s electric vehicles for recycling and remanufacturing to help reduce the cost associated with battery components and raw materials to manufacture all-new batteries."
Page 14 of TCFD Report - https://corporate.ford.com/content/dam/corporate/us/en-us/documents/reports/tcfd-report.pdf </t>
  </si>
  <si>
    <t xml:space="preserve">GAC conducts R&amp;D into new battery technologies, but they don't specify whether this includes improving the recyclability of batteries.
Page 53 and 57 of ESG Report - https://www.gac-motor.com/static/en/model/about/2021_ESG_REPOT_OF_GAC_GROUP.pdf </t>
  </si>
  <si>
    <t xml:space="preserve">Geely states that they are conducting R&amp;D on new battery technologies, but they do not specify that this is to increase the recyclability of their batteries.
Page 25 of ESG Report - http://geelyauto.com.hk/core/files/corporate_governance/en/20220530_1e00175.pdf </t>
  </si>
  <si>
    <t xml:space="preserve">GM collaborates with the Department of Energy on battery R&amp;D to look at opportunities for increased use of recycled materials in batteries.
Page 34 of Sustainability Report - https://www.gmsustainability.com/_pdf/resources-and-downloads/GM_2021_SR.pdf </t>
  </si>
  <si>
    <t xml:space="preserve">Not disclosed. There is a section of the Sustainability Report dedicated to 'Recyling Second Life Batteries' where the company states that "Hyundai is concentrating on securing technology that can recycle a large amount of second-life batteries in preparation for an era in which a far larger quantity of second-life batteries will be produced. In addition, we will complete the circulation system of batteries by taking the initiative in linking secured raw materials with battery manufacturing processes." However, no direct link to R&amp;D research and work being put into improving battery recyclability. 
Page 27 of Sustainability Report - https://www.hyundai.com/content/hyundai/ww/data/csr/data/0000000050/attach/english/hmc-2022-sustainability-report-en.pdf </t>
  </si>
  <si>
    <t>Yes. On page 37 of the Sustainability Report the company mentions their 'Waste Battery Circulation System' which outlines a process through which the company is working to increase battery recyclability. 
https://worldwide.kia.com/int/files/company/sr/sustainability-report/sustainability-report-2022-int.pdf</t>
  </si>
  <si>
    <t xml:space="preserve">Mercedes is investing in R&amp;D to improve battery recycling technologies. They do not specify whether they are investing in R&amp;D to increase the recyclability of particular materials.
Page 9 of Raw Minerals Report - https://group.mercedes-benz.com/dokumente/nachhaltigkeit/produktion/mercedes-benz-raw-materials-report.pdf </t>
  </si>
  <si>
    <t xml:space="preserve">Nissan states that they have a partnership with Sumitomo corporation to invest in EV battery reuse and refabriaction technologies. However, they do not specify whether they are conducting R&amp;D into battery technologies to facilitate recyclability.
Page 73 of Sustainability Report - https://www.nissan-global.com/EN/SUSTAINABILITY/LIBRARY/SR/2022/ASSETS/PDF/SR22_E_All.pdf </t>
  </si>
  <si>
    <t xml:space="preserve">Not disclosed. Renault has extensive reporting on their investment in battery design for improved efficiency. There are also references to "low-carbon batteries". However, it does not specify whether this includes investing in new technologies to improve recyclability.
Renault has also invested in processes to increase % of battery minerals recovered and recycled, but this is covered by the next indicator. 
Page 79 and 165 of Annual Report - https://www.renaultgroup.com/en/finance-2/financial-information/documents-and-publications/ </t>
  </si>
  <si>
    <t xml:space="preserve">Stellantis disclosures on R&amp;D are focused on the mix of minerals not recyclability. 
Page 207 of CSR Report - https://www.stellantis.com/content/dam/stellantis-corporate/sustainability/csr-disclosure/stellantis/2021/Stellantis_2021_CSR_Report.pdf </t>
  </si>
  <si>
    <t>Tesla explains their recycling efforts, which are addressed by separate indicator, but it does not provide detail on designing for recyclability.
Page 109 of Impact Report - https://www.tesla.com/ns_videos/2021-tesla-impact-report.pdf</t>
  </si>
  <si>
    <t>Toyota references battery recycling processes in their Sustainability data book, but they do not indicate whether they have invested in processes to increase the recyclability of batteries. (Toyota's battery recycling efforts are covered by the following indicator.)
Page 50 of Sustainability Data Book - https://global.toyota/pages/global_toyota/sustainability/report/sdb/sdb21_en.pdf</t>
  </si>
  <si>
    <t xml:space="preserve">Not disclosed. VW's sustainability report discusses their innovating recycling process, but it doesn't discuss R&amp;D to improve the efficieny and/or recoverability of this process. 
Page 62 of Sustainability Report - https://www.volkswagenag.com/presence/nachhaltigkeit/documents/sustainability-report/2021/Nonfinancial_Report_2021_e.pdf </t>
  </si>
  <si>
    <t>The company does report on its approach to developing batteries but no disclosure relating to investment to increase the recyclability of batteries.</t>
  </si>
  <si>
    <t>The company has established closed loop processes to increase the % of batteries being recycled at end of life.</t>
  </si>
  <si>
    <r>
      <rPr>
        <rFont val="Arial"/>
        <b/>
        <color rgb="FF000000"/>
        <sz val="10.0"/>
      </rPr>
      <t xml:space="preserve">25%: </t>
    </r>
    <r>
      <rPr>
        <rFont val="Arial"/>
        <color rgb="FF000000"/>
        <sz val="10.0"/>
      </rPr>
      <t xml:space="preserve">the company indicates that there is a process in place for recycling batteries.
</t>
    </r>
    <r>
      <rPr>
        <rFont val="Arial"/>
        <b/>
        <color rgb="FF000000"/>
        <sz val="10.0"/>
      </rPr>
      <t xml:space="preserve">25%: </t>
    </r>
    <r>
      <rPr>
        <rFont val="Arial"/>
        <color rgb="FF000000"/>
        <sz val="10.0"/>
      </rPr>
      <t xml:space="preserve">the company provides qualitative information about closed loop processes (including the establishment and operation of collection points) to increase the % of batteries being recycled.
</t>
    </r>
    <r>
      <rPr>
        <rFont val="Arial"/>
        <b/>
        <color rgb="FF000000"/>
        <sz val="10.0"/>
      </rPr>
      <t>25%:</t>
    </r>
    <r>
      <rPr>
        <rFont val="Arial"/>
        <color rgb="FF000000"/>
        <sz val="10.0"/>
      </rPr>
      <t xml:space="preserve"> the company provides quantitative information about the % of batteries being recycled.
</t>
    </r>
    <r>
      <rPr>
        <rFont val="Arial"/>
        <b/>
        <color rgb="FF000000"/>
        <sz val="10.0"/>
      </rPr>
      <t>25%:</t>
    </r>
    <r>
      <rPr>
        <rFont val="Arial"/>
        <color rgb="FF000000"/>
        <sz val="10.0"/>
      </rPr>
      <t xml:space="preserve"> the company provides quantitative information about estimated future collection targets.</t>
    </r>
  </si>
  <si>
    <t xml:space="preserve">Not disclosed. They state "The BMW Group already offers all customers that use its battery-powered vehicles to take back their high-voltage batteries free of charge at the end of their life cycle."
There is significant discussion on the importance of closed loop processes, but not specific to batteries. While BMW states that they will allow customers to bring back batteries, it does not indicate how they have established collection points or how these are fed back into recycling plants.
Page 28 Group Report - https://www.bmwgroup.com/content/dam/grpw/websites/bmwgroup_com/ir/downloads/en/2022/bericht/BMW-Group-Report-2021-en.pdf </t>
  </si>
  <si>
    <t xml:space="preserve">Ford provides detail on a closed manufacturing process linked to its US plants. However, it does not provide information about the current percentage of batteries being recycled or targets for battery recycling. 
The company also state that "Batteries are at the heart of our electrification strategy. We are collaborating with Redwood Materials to integrate battery recycling into our domestic battery strategy. Redwood’s recycling technology can recover, on average, more than 95% of strategic materials such as nickel, cobalt, lithium, and copper. These materials can be recycled and remanufactured in a closed-loop where Redwood produces anode copper foil and cathode active materials for future battery production. Using domestically produced battery materials from as much recycled content as available, will help ensure valuable materials in products re-enter the supply chain, reducing our reliance on the existing commodities supply chain and overseas component manufacturing that will be quickly overwhelmed by industry demand. Longer-term, Ford and Redwood plan to work together on the best approach to collect and disassemble end-of-life batteries from Ford’s electric vehicles for recycling and remanufacturing to help reduce the cost associated with battery components and raw materials to manufacture all-new batteries."
Page 21 of TCFD Report - https://corporate.ford.com/content/dam/corporate/us/en-us/documents/reports/tcfd-report.pdf 
Page 97 of Integrated Sustainability Strategy and Financial Report - https://corporate.ford.com/social-impact/sustainability.html </t>
  </si>
  <si>
    <t xml:space="preserve">GAC provides detail on their recycling program for batteries. They state that they want to achieve 100% recycling rate, but as there is no timeline this has not been scored as a target. They don't disclose current recycling rates.
Page 4, 17 and 51 of ESG Report - https://www.gac-motor.com/static/en/model/about/2021_ESG_REPOT_OF_GAC_GROUP.pdf </t>
  </si>
  <si>
    <t xml:space="preserve">Geely states that they have collection points for the recycling of batteries but they do not provide detail on their closed loop process.
Page 73 of ESG Report - http://geelyauto.com.hk/core/files/corporate_governance/en/20220530_1e00175.pdf </t>
  </si>
  <si>
    <t xml:space="preserve">GM indicates that it recycles batteries and that they provide vehicle recyclers with information on how they can recycle batteries. However, they do not disclose where they operate their own collection points, or if they have developed closed loop processes with battery manufacturers to increase the recovery and recycling of batteries.
Page 18 and 34 of Sustainability Report - https://www.gmsustainability.com/_pdf/resources-and-downloads/GM_2021_SR.pdf </t>
  </si>
  <si>
    <t xml:space="preserve">Hyundai provides detail on their closed loop and battery targets. The company has established a collection system and a remanufacturing base that use the domestic and global after-sales parts supply chains to remanufacture purchased/collected second-life batteries into batteries for old vehicles, and provides an aftersales service. They do not provides current rates of recovery or future targets.
Page 27 of Sustainability Report - https://www.hyundai.com/content/hyundai/ww/data/csr/data/0000000050/attach/english/hmc-2022-sustainability-report-en.pdf </t>
  </si>
  <si>
    <t xml:space="preserve">Kia details its recycling processes for batteries, including collection points and pathways to internal and external manufacturing plants. They do not provide the current percentage of batteries being recycled or targets for future battery recycling.
Page 37 and 38 of Sustainability Report -  https://worldwide.kia.com/int/files/company/sr/sustainability-report/sustainability-report-2022-int.pdf </t>
  </si>
  <si>
    <t xml:space="preserve">Mercedes provides extensive detail on their closed loop processes for battery recycling. They disclose future recycling targets, but they only disclose the current recovery rate for cobalt at a specific plant. 
Page 18 and 171 of Sustainability Report - https://group.mercedes-benz.com/documents/sustainability/other/mercedes-benz-sustainability-report-2021.pdf </t>
  </si>
  <si>
    <t xml:space="preserve">Mitsubishi states that there is system in place for collecting batteries in Japan, Europe and North America but does not provide details.
Page 40 of Sustainability Report - https://www.mitsubishi-motors.com/en/sustainability/pdf/report-2021/sustainability2021.pdf?201214 </t>
  </si>
  <si>
    <t xml:space="preserve">Nissan states that there is a process in place to recycle batteries but does not provide detail on collection points or other processes. They state that they are working with Sumitomo corporation to invest in new technologies for recycling batteries.
Page 71 and 73 of Sustainability Report - https://www.nissan-global.com/EN/SUSTAINABILITY/LIBRARY/SR/2022/ASSETS/PDF/SR22_E_All.pdf </t>
  </si>
  <si>
    <t xml:space="preserve">Renault provides extensive detail on how it is establishing closed loop systems to increase the percentage of batteries being recycled. It provides absolute numbers for current and future rates of battery recycling, but it does not provide a percentage (or means of calculating one) for their batteries.
Page 79 and 165 of Annual Report - https://www.renaultgroup.com/en/finance-2/financial-information/documents-and-publications/ </t>
  </si>
  <si>
    <t xml:space="preserve">Stellantis provides extensive detailed on their closed loop processes for battery recycling. They provide current recyclining rates for their batteries, but they do not disclose future recycling targets.
Page 63, 215 and 225 of CSR Report - https://www.stellantis.com/content/dam/stellantis-corporate/sustainability/csr-disclosure/stellantis/2021/Stellantis_2021_CSR_Report.pdf </t>
  </si>
  <si>
    <r>
      <rPr>
        <rFont val="Calibri"/>
        <color rgb="FF000000"/>
        <sz val="10.0"/>
      </rPr>
      <t xml:space="preserve">Tesla's Impact Report states that it has an internal ecosystem to re-manufacture batteries coming from the field to Service Centers and actively implements circular economy principles and consider all other options before opting for battery recycling. They provide volumes for recycled nickel, cobalt, and copper, and that 100% of batteries are recycled.
Page 96-97 Tesla Impact Report - 
</t>
    </r>
    <r>
      <rPr>
        <rFont val="Calibri"/>
        <color rgb="FF1155CC"/>
        <sz val="10.0"/>
        <u/>
      </rPr>
      <t>https://www.tesla.com/ns_videos/2021-tesla-impact-report.pdf</t>
    </r>
  </si>
  <si>
    <t xml:space="preserve">Toyota provides information about the collection and recycling of lithium-ion and nickel batteries. They do not provide current percentages or targets.
Page 50 of Sustainability Data Book - https://global.toyota/pages/global_toyota/sustainability/report/sdb/sdb22_en.pdf </t>
  </si>
  <si>
    <t xml:space="preserve">Volkswagen provides detail on a closed manufacturing process linked to its Salzgitter site. In addition, it also owns a stake in the Swedesh battery manufacturer Northvolt AB, which it is also provided financing to in order to expand its capacity in recycling. However, it does not provide information about the current percentage of batteries being recycled or targets for battery recycling. 
Pages 41 &amp; 61 2021 sustainability report - https://www.volkswagenag.com/presence/nachhaltigkeit/documents/sustainability-report/2021/Nonfinancial_Report_2021_e.pdf </t>
  </si>
  <si>
    <t xml:space="preserve">Volvo provides detail on the establishment of closed loop processes for battery recycling. It does not provide quantitative data on the current percentage or future targets of batteries that are being recycled.
Page 30 and 177 of Annual and Sustainability Report - https://vp272.alertir.com/afw/files/press/volvocar/202204044874-1.pdf </t>
  </si>
  <si>
    <t>Climate lobbying</t>
  </si>
  <si>
    <r>
      <rPr>
        <rFont val="Calibri, Arial"/>
        <sz val="11.0"/>
      </rPr>
      <t xml:space="preserve">Performance Band (A+ to F) is a full measure of a company’s climate policy engagement, accounting for both its own engagement and that of its industry associations.  See InfluenceMap for further details </t>
    </r>
    <r>
      <rPr>
        <rFont val="Calibri, Arial"/>
        <color rgb="FF1155CC"/>
        <sz val="11.0"/>
        <u/>
      </rPr>
      <t>https://lobbymap.org/page/About-our-Scores</t>
    </r>
  </si>
  <si>
    <t>Multiplier of total category score</t>
  </si>
  <si>
    <t>A = 1.3
B = 1.2
C =1.1
N/D = 1
D = 0.9
E = 0.8
F = 0.7</t>
  </si>
  <si>
    <t>D+</t>
  </si>
  <si>
    <t>N/D</t>
  </si>
  <si>
    <t>C</t>
  </si>
  <si>
    <t>C-</t>
  </si>
  <si>
    <t>B</t>
  </si>
  <si>
    <t>D</t>
  </si>
  <si>
    <t>Alignment with existing benchmarks, standards, references</t>
  </si>
  <si>
    <t>Score Attribution
Note: scores are cumulative unless otherwise specified.</t>
  </si>
  <si>
    <t xml:space="preserve">Stellantis Analysis </t>
  </si>
  <si>
    <t>Responsible Sourcing: General HR indicators</t>
  </si>
  <si>
    <t>Commit</t>
  </si>
  <si>
    <t>The company has a public commitment to human rights.</t>
  </si>
  <si>
    <t>CHRB A1.1</t>
  </si>
  <si>
    <r>
      <rPr>
        <rFont val="Calibri"/>
        <b/>
        <color theme="1"/>
        <sz val="10.0"/>
      </rPr>
      <t>100%:</t>
    </r>
    <r>
      <rPr>
        <rFont val="Calibri"/>
        <color theme="1"/>
        <sz val="10.0"/>
      </rPr>
      <t xml:space="preserve"> the company has a standalone human rights policy or other commitment that it will respect the UN Declaration for Human Rights, the International Bill of Human Rights or commit to the UN Guiding Principles.</t>
    </r>
  </si>
  <si>
    <t xml:space="preserve">BMW has a standalone human rights policy that explicitly references the UN Guiding Principles and UN Global Compact. 
Group Code on Human Rights and Working Conditions - https://www.bmwgroup.com/content/dam/grpw/websites/bmwgroup_com/responsibility/downloads/en/2019/2019-BMW-Group-Code-on-human-rights.pdf </t>
  </si>
  <si>
    <t>BYD does not publish a standalone human rights statement. Their CSR report does not mention human rights.</t>
  </si>
  <si>
    <t>Chery does not publish a standalone human rights report or a CSR or Sustainability report.</t>
  </si>
  <si>
    <t xml:space="preserve">Ford has a standalone Human Rights Policy that explicitly references the UN Guiding Principles on Business and Human Rights, their membership of the UN Global Compact, and their alignment with a number of international human rights framworks and norms, including the UN Declaration of Human Rights.
https://corporate.ford.com/content/dam/corporate/us/en-us/documents/social-impact/sustainability/additional-downloads/human-rights.zip </t>
  </si>
  <si>
    <t>GAC does not have a stand alone human rights policy. Their ESG report states they comply with the UN Global Compact on Human Rights, but provides no detail.</t>
  </si>
  <si>
    <t xml:space="preserve">Geely does not have a standalone human rights policy. Their Code of Conduct states they undertake to comply with internationally accepted human rights and labour standards, but provides no detail. 
http://geelyauto.com.hk/core/files/corporate_governance/en/Code%20of%20Business%20Conduct.pdf </t>
  </si>
  <si>
    <t xml:space="preserve">GM has a standalone human rights policy that explicitly references the UN Declaration on Human Rights and the UN Guiding Principles, among other international norms.
https://www.gmsustainability.com/_pdf/policies/GM_Global_Human_Rights_Policy.pdf </t>
  </si>
  <si>
    <t xml:space="preserve">Hyundai has a standalone human rights policy that explicitly references UN Declaration on Human Rights and the UN Guiding Principles, among other international norms.
https://www.hyundai.com/content/dam/hyundai/ww/en/images/company/csr/csr-materials/hmc-human-rights-policy-v2-eng.pdf </t>
  </si>
  <si>
    <t xml:space="preserve">Kia has a standalone human rights policy that explicitly references UN Declaration on Human Rights and the UN Guiding Principles, among other international norms.
https://worldwide.kia.com/int/files/company/sr/about/E000054667.pdf </t>
  </si>
  <si>
    <t xml:space="preserve">Mercedes has a standalone human rights policy that explicitly references UN Guiding Principles.
https://group.mercedes-benz.com/documents/sustainability/society/daimler-principles-of-social-responsibility-and-human-rights-en-20211124.pdf </t>
  </si>
  <si>
    <t xml:space="preserve">Mitsubishi has a standalone human rights policy that explicitly references the International Bill of Rights and the UN Guiding Principles.
https://www.mitsubishi-motors.com/en/sustainability/society/human_rights/pdf/human_rights_policy.pdf </t>
  </si>
  <si>
    <t xml:space="preserve">Nissan has a standalone human rights policy and Global Guidelines on Human Rights that explicitly reference the UN Declaration of Human Rights. The company states that the two documents should be read together.
https://www.nissan-global.com/EN/SUSTAINABILITY/LIBRARY/HUMAN_RIGHTS/ASSETS/PDF/nissan_human_rights_policy_e.pdf </t>
  </si>
  <si>
    <t>Renault does not have a standalone human rights policy, but they do include commitments to human rights that explicitly reference the UN Declaration of Human Rights in their Integrated Annual and Sustainability Report, and Vigilance Plan 2022. These references, however, do not constitute a standalone policy and therefore do not meet the scoring criteria.
https://www.renaultgroup.com/en/finance-2/financial-information/documents-and-publications/
https://www.renaultgroup.com/wp-content/uploads/2022/06/rg_plan-de-vigilance_uk_v25-002.pdf</t>
  </si>
  <si>
    <t xml:space="preserve">Stellantis does not have a standalone human rights policy but their Code of Conduct includes a commitment to human rights, including an explicit reference to the UN Declaration of Human Rights.
https://www.stellantis.com/content/dam/stellantis-corporate/group/governance/code-of-conduct/Stellantis_CoC_EN.pdf </t>
  </si>
  <si>
    <t>Tesla has a standalone human rights policy that explicitly references the UN Declaration of Human Rights.
https://www.tesla.com/en_au/legal/additional-resources#responsible-sourcing-policies</t>
  </si>
  <si>
    <t xml:space="preserve">Toyota has a standalone human rights policy that refers the UNGPs.
https://global.toyota/pages/global_toyota/sustainability/esg/social/human_rights_policy_en.pdf </t>
  </si>
  <si>
    <t xml:space="preserve">Volkswagen has a standalone human rights policy that explicitly references the UN Declaration of Human Rights.
https://www.volkswagenag.com/presence/nachhaltigkeit/documents/policy-intern/201209-sozialcharta_en.pdf </t>
  </si>
  <si>
    <t xml:space="preserve">Volvo Car Group don't have a standalone human rights policy. They do include a commitment to human rights, that explicitly references the UN Declaration on Human Rights, in their Code of Conduct.
https://www.volvocars.com/images/v/-/media/market-assets/intl/applications/dotcom/pdf/ethical-business/our_code_how_we_act.pdf </t>
  </si>
  <si>
    <t>The company extends their human rights commitments to their Tier 1 suppliers and beyond.</t>
  </si>
  <si>
    <t>KtC 1.a; UNGP A1</t>
  </si>
  <si>
    <r>
      <rPr>
        <rFont val="Calibri"/>
        <b/>
        <color theme="1"/>
        <sz val="10.0"/>
      </rPr>
      <t xml:space="preserve">50%: </t>
    </r>
    <r>
      <rPr>
        <rFont val="Calibri"/>
        <color theme="1"/>
        <sz val="10.0"/>
      </rPr>
      <t xml:space="preserve">the company has a Supplier Code of Conduct (SCoC) that is easily accessible from their website. The SCoC explicitly references either the company's human rights policy or states that suppliers are expected to respect and/or uphold human rights.
</t>
    </r>
    <r>
      <rPr>
        <rFont val="Calibri"/>
        <b/>
        <color theme="1"/>
        <sz val="10.0"/>
      </rPr>
      <t>25%:</t>
    </r>
    <r>
      <rPr>
        <rFont val="Calibri"/>
        <color theme="1"/>
        <sz val="10.0"/>
      </rPr>
      <t xml:space="preserve"> the company "expects" or "encourages" their suppliers to apply these standards to their own suppliers 
OR 
</t>
    </r>
    <r>
      <rPr>
        <rFont val="Calibri"/>
        <b/>
        <color theme="1"/>
        <sz val="10.0"/>
      </rPr>
      <t>50%:</t>
    </r>
    <r>
      <rPr>
        <rFont val="Calibri"/>
        <color theme="1"/>
        <sz val="10.0"/>
      </rPr>
      <t xml:space="preserve"> the company "requires" or otherwise mandates their suppliers to apply the requirements of the SCoC to their own suppliers.
</t>
    </r>
  </si>
  <si>
    <t xml:space="preserve">BMW has a Supplier Code of Conduct that is easily located on their website that explicitly references human rights. BMW requires suppliers to cascade the requirements to their own suppliers.
https://www.bmwgroup.com/content/dam/grpw/websites/bmwgroup_com/responsibility/downloads/en/2020/BMW_GROUP_Supplier_Sustainability_Policy_Version_2.0.pdf </t>
  </si>
  <si>
    <t>BYD does not have a public supplier code of conduct.</t>
  </si>
  <si>
    <t>Chery does not have a public Supplier Code of Conduct.</t>
  </si>
  <si>
    <t xml:space="preserve">Ford has a Supplier Code of Conduct that is easily located on their website. It explicitly references their human rights policy. Ford "expects" suppliers to cascade the requirements to their own suppliers.
https://corporate.ford.com/operations/governance-and-policies/supplier-code-of-conduct.html </t>
  </si>
  <si>
    <t>GAC does not have a public Supplier Code of Conduct.</t>
  </si>
  <si>
    <t xml:space="preserve">Geely has a Supplier Code of Conduct that is easily accessible from their website. It only references labour rights and the ILO convention. Suppliers are not required to cascade the requirements to their own supply chain.
http://geelyauto.com.hk/core/files/corporate_governance/en/Geely%20Supplier%20Code%20of%20Conduct.pdf </t>
  </si>
  <si>
    <t>GM has a Supplier Code of Conduct that is easily accessible from their website and explicitly references human rights. Suppliers are expected to cascade the requirements to their own supply chain.
https://www.gmsustainability.com/_pdf/policies/GM_Supplier_Code_of_Conduct.pdf</t>
  </si>
  <si>
    <t xml:space="preserve">Hyundai has a Supplier Code of Conduct that is easily accessible from their website and explicitly references human rights. Hyundai recommends that suppliers cascade the requirements to their own supply chain.
https://www.hyundaimotorgroup.com/sustainability/esgPolicy </t>
  </si>
  <si>
    <t xml:space="preserve">Kia has a Supplier Code of Conduct that is easily accessible from their website and explicitly references human rights. Kia recommends that suppliers cascade the requirements to their own supply chain.
https://worldwide.kia.com/int/files/company/sr/trust/E000054557.pdf </t>
  </si>
  <si>
    <t xml:space="preserve">Mercedes' SCoC (titled "Responsible Sourcing Standards") are easily accessible from the company's website and explicitly references human rights. Mercedes expects suppliers to cascade the requirements to their own supply chain.
https://supplier.mercedes-benz.com/servlet/JiveServlet/download/2672-9-3352/V052022_Responsible+Sourcing+Standards_EN.pdf </t>
  </si>
  <si>
    <t xml:space="preserve">Mitsubishi has a standalone Supplier Code of Conduct that is easily accessible from their website and explicitly references human rights. They "request' that suppliers disseminate the code to their own supply chain.  
https://www.mitsubishi-motors.com/en/sustainability/society/supply_chain_management/pdf/supplier_CSR_guidelines.pdf </t>
  </si>
  <si>
    <t xml:space="preserve">Nissan has a standalone Supplier Code of Conduct that is easily accessible from their website and explicitly references human rights. They "encourage" suppliers to apply the standards to their own supply chain.
https://www.nissan-global.com/EN/DOCUMENT/PDF/SR/CSR_Alliance_Guidelines.pdf </t>
  </si>
  <si>
    <t>Renault has a standalone Supplier Code of Conduct that is easily accessible from their website and explicitly references human rights. They "request' that suppliers disseminate the code to their own supply chain.
https://www.nissan-global.com/EN/DOCUMENT/PDF/SR/CSR_Alliance_Guidelines.pdf</t>
  </si>
  <si>
    <t xml:space="preserve">Stellantis Supplier Code of Conduct that explicitly references human rights and is easily accessible from their website. The company "asks" its suppliers to apply its principles to their own supply chain. 
https://www.stellantis.com/content/dam/stellantis-corporate/group/governance/code-of-conduct/Stellantis_CoC_EN.pdf </t>
  </si>
  <si>
    <t xml:space="preserve">Tesla has a Supplier Code of Conduct that is easily located on their website. Tesla expects suppliers to cascade the requirements to their own suppliers.
https://www.tesla.com/sites/default/files/about/legal/tesla-supplier-code-of-conduct.pdf </t>
  </si>
  <si>
    <t xml:space="preserve">Toyota's Supplier Code of Conduct is easily accessible from the company website and explicitly mentions the company's human rights policy. There is no requirement to cascade the code beyond tier 1.
https://global.toyota/pages/global_toyota/sustainability/esg/supplier_csr_en.pdf </t>
  </si>
  <si>
    <t xml:space="preserve">Volkswagen has a Supplier Code of Conduct that is easily located on their website. It explicitly references their human rights policy. Volkswagen expects suppliers to cascade the requirements to their own suppliers.
https://www.vwgroupsupply.com/one-kbp-pub/media/shared_media/documents_1/nachhaltigkeit/brochure__volkswagen_group_requirements_regarding_sustainability_in_its_relationships_with_business_partners__code_of_conduct_fo/2019_coc_geschaeftspartner_final.pdf </t>
  </si>
  <si>
    <t xml:space="preserve">Geely Volvo has a Supplier Code of Conduct that is easily accessible from their website and explicitly references human rights. Suppliers are required to cascade the requirements to their own supply chain.
https://www.volvogroup.com/content/dam/volvo-group/markets/master/suppliers/our-supplier-requirements/Code-of-conduct.pdf </t>
  </si>
  <si>
    <t>Identify</t>
  </si>
  <si>
    <t xml:space="preserve">The company has a process in place to assess salient human rights risks in their supply chain. </t>
  </si>
  <si>
    <t>KTC 2.2, WBA B.2.1</t>
  </si>
  <si>
    <r>
      <rPr>
        <rFont val="Calibri"/>
        <b/>
        <color theme="1"/>
        <sz val="10.0"/>
      </rPr>
      <t xml:space="preserve">25%: </t>
    </r>
    <r>
      <rPr>
        <rFont val="Calibri"/>
        <color theme="1"/>
        <sz val="10.0"/>
      </rPr>
      <t xml:space="preserve">the company states that there is a process in place for identifying salient human rights risks.
</t>
    </r>
    <r>
      <rPr>
        <rFont val="Calibri"/>
        <b/>
        <color theme="1"/>
        <sz val="10.0"/>
      </rPr>
      <t>25%:</t>
    </r>
    <r>
      <rPr>
        <rFont val="Calibri"/>
        <color theme="1"/>
        <sz val="10.0"/>
      </rPr>
      <t xml:space="preserve"> the company specifies the types of research that they do to identify issues and prioritise them (e.g. desktop review).
</t>
    </r>
    <r>
      <rPr>
        <rFont val="Calibri"/>
        <b/>
        <color theme="1"/>
        <sz val="10.0"/>
      </rPr>
      <t>25%</t>
    </r>
    <r>
      <rPr>
        <rFont val="Calibri"/>
        <color theme="1"/>
        <sz val="10.0"/>
      </rPr>
      <t xml:space="preserve">: the company specifies how often they repeat this risk assessment.
</t>
    </r>
    <r>
      <rPr>
        <rFont val="Calibri"/>
        <b/>
        <color theme="1"/>
        <sz val="10.0"/>
      </rPr>
      <t>25%</t>
    </r>
    <r>
      <rPr>
        <rFont val="Calibri"/>
        <color theme="1"/>
        <sz val="10.0"/>
      </rPr>
      <t>: the company specifies if and how they engaged with external HR experts.</t>
    </r>
    <r>
      <rPr>
        <rFont val="Calibri"/>
        <b/>
        <color theme="1"/>
        <sz val="10.0"/>
      </rPr>
      <t xml:space="preserve"> </t>
    </r>
    <r>
      <rPr>
        <rFont val="Calibri"/>
        <color theme="1"/>
        <sz val="10.0"/>
      </rPr>
      <t xml:space="preserve">Note: this engagement </t>
    </r>
    <r>
      <rPr>
        <rFont val="Calibri"/>
        <b/>
        <color theme="1"/>
        <sz val="10.0"/>
      </rPr>
      <t xml:space="preserve">must </t>
    </r>
    <r>
      <rPr>
        <rFont val="Calibri"/>
        <color theme="1"/>
        <sz val="10.0"/>
      </rPr>
      <t>be specific to the company and it's supply chains to be scored here. Simply participating in a multistakeholder initiative that includes HR experts is not sufficient, unless the company has articulated how it applies the information gained via these initiatives to their own supply chain.</t>
    </r>
    <r>
      <rPr>
        <rFont val="Calibri"/>
        <b/>
        <color theme="1"/>
        <sz val="10.0"/>
      </rPr>
      <t xml:space="preserve">
</t>
    </r>
    <r>
      <rPr>
        <rFont val="Calibri"/>
        <color theme="1"/>
        <sz val="10.0"/>
      </rPr>
      <t xml:space="preserve">Finally, effective risk identification involves consultation with potentially impacted stakeholders. We have included additional indicators under each section below to reflect this.
</t>
    </r>
  </si>
  <si>
    <t>BMW states there is a process in place for identifying salient human rights risks that is outlined in their Performing Corporate Due Diligence in the Supplier Network document. It specifies the type of research performed to identify risks, and states the analysis is done “continuously” however it is unclear how that is defined. It indicates it includes external data sources on human rights such as UNICEF’s Child Labor Index but does not state whether externalal human rights experts are engaged in the process.
Group Report 2021 - https://www.bmwgroup.com/content/dam/grpw/websites/bmwgroup_com/ir/downloads/en/2022/bericht/BMW-Group-Report-2021-en.pdf 
Performing Corporate Due Diligence in the Supplier Network - https://www.bmwgroup.com/content/dam/grpw/websites/bmwgroup_com/responsibility/downloads/de/2021/BMW%20Group%20Sorgfaltspflicht%20bei%20der%20Lieferantenauswahl_EN.pdf</t>
  </si>
  <si>
    <t xml:space="preserve">Ford provides extensive detail on their saliency risk assessment, including desktop reviews and interviews with subject matter experts and key stakeholders. They specify that the assessment takes place every two years.
ESG Data Book - https://corporate.ford.com/social-impact/sustainability.html 
Human Rights Report - https://corporate.ford.com/content/dam/corporate/us/en-us/documents/social-impact/sustainability/additional-downloads/human-rights.zip </t>
  </si>
  <si>
    <t xml:space="preserve">GM outlines the process for their saliency risk assessment, including desktop reviews and engagements with external stakeholders. They do not specify if these stakeholders are human rights experts. They do not specify a frequency for the assessment.
Page 79 of Sustainability Report - https://www.gmsustainability.com/_pdf/resources-and-downloads/GM_2021_SR.pdf </t>
  </si>
  <si>
    <t xml:space="preserve">Hyundai indicate that there is a process in place for identifying salient human rights risks, but they provide no detail on the research process or the frequency of their analysis. 
Sustainability report - https://www.hyundai.com/content/hyundai/ww/data/csr/data/0000000050/attach/english/hmc-2022-sustainability-report-en.pdf </t>
  </si>
  <si>
    <t xml:space="preserve">The Hyundai-Kia Human Rights Charter states that all Hyundai affiliates should have a due diligence program in place, and that this should be based on the OECD Guidelines for Responsible Business Conduct and provides some guidance on how any risk assessment should take place. However, there does not seem to be any evidence of Kia disclosing a human rights saliency assessment process.
https://worldwide.kia.com/int/files/company/sr/about/E000054667.pdf </t>
  </si>
  <si>
    <t xml:space="preserve">Meredes provides extensive detail on their risk saliency assessment process. They specify that their research includes desktop reviews and interviews with external stakeholders, including NGOs and human rights experts. They state that the assessment is ongoing and will become more refined over time.
Human Rights Principles - https://group.mercedes-benz.com/documents/sustainability/society/daimler-principles-of-social-responsibility-and-human-rights-en-20211124.pdf 
Sustainability Report - https://group.mercedes-benz.com/documents/sustainability/other/mercedes-benz-sustainability-report-2021.pdf </t>
  </si>
  <si>
    <t>Mitsubishi does not identify a process for identifying salient human rights risks in their supply chains.</t>
  </si>
  <si>
    <t xml:space="preserve">Nissan states that they have conducted a human rights assessment that they repeated every two years. They provide some information about the research process, including involvement of an external research organisation with human rights expertise.
Sustainability Report - https://www.nissan-global.com/EN/SUSTAINABILITY/LIBRARY/SR/2022/ASSETS/PDF/SR22_E_All.pdf </t>
  </si>
  <si>
    <t>Renault states that they conduct a regular ESG risk assessment process that includes human rights. They identify the internal roles that are engaged in the process. Renault’s Vigilance Plan outlines their risk mapping process and how research is performed, but it does not include how often this assessment is completed or if external human rights experts are engaged.
Page 121 Integrated Annual and Sustainability report - https://www.renaultgroup.com/en/finance-2/financial-information/documents-and-publications/
Page 41 Vigilance Plan 2022 - https://www.renaultgroup.com/wp-content/uploads/2022/06/rg_plan-de-vigilance_uk_v25-002.pdf</t>
  </si>
  <si>
    <t>Stellantis provides significant levels of detail about their risk mapping process, including the involvement of NGOs and other subject-matter experts, and the use of external rating frameworks. Stellantis indiciates the frequency of risk assessment-related activities, such as annual EcoVadis renewals, and describe the frequency of their risk assessment process as "ongoing." However, as "ongoing" lacks specificity, they do meet the third scoring criterion.
Sustainability Report - https://www.stellantis.com/content/dam/stellantis-corporate/sustainability/csr-disclosure/stellantis/2021/Stellantis_2021_CSR_Report.pdf</t>
  </si>
  <si>
    <t>Tesla does not disclose a systematic process for determining salient human rights risks in their supply chain. Tesla has a supplier audit program (covered by a separate indicator) that states how suppliers were prioritized but does not indicate if there is a regular process for identifying salient human rights risk. They rely on external providers and ad hoc review of their audits.</t>
  </si>
  <si>
    <t xml:space="preserve">Toyota states that they have a risk assessment process in place but do not provide any detail about the operation of that process.
ESG Data Book - https://global.toyota/pages/global_toyota/sustainability/report/sdb/sdb22_en.pdf </t>
  </si>
  <si>
    <t xml:space="preserve">Volkswagen indicate that there is a process in place for identifying salient human rights risks, but they provide no detail on the research process or the frequency of their analysis. 
Sustainability Report - https://www.volkswagenag.com/presence/nachhaltigkeit/documents/sustainability-report/2021/Nonfinancial_Report_2021_e.pdf </t>
  </si>
  <si>
    <t>The company discloses the salient human rights risks in their supply chain and where they are located.</t>
  </si>
  <si>
    <r>
      <rPr>
        <rFont val="Calibri"/>
        <b/>
        <color theme="1"/>
        <sz val="10.0"/>
      </rPr>
      <t>25%:</t>
    </r>
    <r>
      <rPr>
        <rFont val="Calibri"/>
        <color theme="1"/>
        <sz val="10.0"/>
      </rPr>
      <t xml:space="preserve"> the company names the generic, salient risks in their supply chain (e.g. conflict minerals, forced labour, water security, etc.).
</t>
    </r>
    <r>
      <rPr>
        <rFont val="Calibri"/>
        <b/>
        <color theme="1"/>
        <sz val="10.0"/>
      </rPr>
      <t>50%:</t>
    </r>
    <r>
      <rPr>
        <rFont val="Calibri"/>
        <color theme="1"/>
        <sz val="10.0"/>
      </rPr>
      <t xml:space="preserve"> the company describes these risks and their relevance to the company.
</t>
    </r>
    <r>
      <rPr>
        <rFont val="Calibri"/>
        <b/>
        <color theme="1"/>
        <sz val="10.0"/>
      </rPr>
      <t>100%:</t>
    </r>
    <r>
      <rPr>
        <rFont val="Calibri"/>
        <color theme="1"/>
        <sz val="10.0"/>
      </rPr>
      <t xml:space="preserve"> the company discloses where in their supply chain these occur (e.g. material type and tier).
</t>
    </r>
  </si>
  <si>
    <t>BMW does not provide a consistent summary of risks that are present in their supply chain. The company mentions various risks associated with different supply chains (e.g.  raw materials) but there is no comprehensive summary of risks, nor how these risks were identified as salient or not. Secondly, there are human rights issues identified in the Group report that are not identified in the Human Rights Code and Group Supplier Sustainability Policy, suggesting a mismatch between the issues that have been identified as salient. The Performing Corporate Due Diligence in the Supplier Network document provides examples of risks in example countries, but does not associate them with specific supply chains.
Group Report 2021 - https://www.bmwgroup.com/content/dam/grpw/websites/bmwgroup_com/ir/downloads/en/2022/bericht/BMW-Group-Report-2021-en.pdf
Page 5 Performing Corporate Due Diligence in the Supplier Network document - 
https://www.bmwgroup.com/content/dam/grpw/websites/bmwgroup_com/responsibility/downloads/de/2021/BMW%20Group%20Sorgfaltspflicht%20bei%20der%20Lieferantenauswahl_EN.pdf</t>
  </si>
  <si>
    <t xml:space="preserve">Ford provides extensive detail on the risks that are present in their supply chain, including where specific risks are located in their supply chain.
Human Rights Report - https://corporate.ford.com/content/dam/corporate/us/en-us/documents/social-impact/sustainability/additional-downloads/human-rights.zip </t>
  </si>
  <si>
    <t>GM discloses salient risks in the supply chain at a high level only, and does not disclose details on where in their supply chain these occur.
Page 15 Corporate Human Rights Benchmark Disclosure - 
https://www.gmsustainability.com/_pdf/policies/GM_Corporate_Human_Rights_Benchmark_Disclosure.pdf</t>
  </si>
  <si>
    <t xml:space="preserve">Hyundai names the generic risks in their supply chain. They don't provide detail on how and where these risks occur in their supply chains.
Page 41 Sustainability report - https://www.hyundai.com/content/hyundai/ww/data/csr/data/0000000050/attach/english/hmc-2022-sustainability-report-en.pdf </t>
  </si>
  <si>
    <t xml:space="preserve">Mercedes provides extensive detail on their salient human rights risks in their supply chain, including how and where they are present in Mercedes' supply chain.
Mercedes Sustainability Report - https://group.mercedes-benz.com/documents/sustainability/other/mercedes-benz-sustainability-report-2021.pdf </t>
  </si>
  <si>
    <t xml:space="preserve">Nissan only identifies human rights priority areas in its own operations and references "supplier labor conditions" however these appear to apply to group subsidiaries only.
Page 100 Sustainability Report - https://www.nissan-global.com/EN/SUSTAINABILITY/LIBRARY/SR/2022/ASSETS/PDF/SR22_E_All.pdf </t>
  </si>
  <si>
    <t xml:space="preserve">Renault identifies human rights priority areas in its own operations in its supply chains. In addition, the company outlines these risks within the context of relevance to the company (parts &amp; services).
Page 120 &amp; 122 Integrated Annual and Sustainability report - https://www.renaultgroup.com/en/finance-2/financial-information/documents-and-publications/ </t>
  </si>
  <si>
    <t>Stellantis explains child labor risks in cobalt and mica supply chains, and human rights risks in general in bauxite mining in Guinea for making aluminum. 
Pages 292-293 2021 CSR report - https://www.stellantis.com/content/dam/stellantis-corporate/sustainability/csr-disclosure/stellantis/2021/Stellantis_2021_CSR_Report.pdf</t>
  </si>
  <si>
    <t xml:space="preserve">Toyota names the generic risks in their supply chains, but does not provide detail on where and how they occur.
Page 70 ESG Data Book - https://global.toyota/pages/global_toyota/sustainability/report/sdb/sdb22_en.pd </t>
  </si>
  <si>
    <t xml:space="preserve">Volkswagen names the generic, salient human rights risks in the supply chain. They provide no detail on how or where these risks are present in their supply chain.
Sustainability Report - https://www.volkswagenag.com/presence/nachhaltigkeit/documents/sustainability-report/2021/Nonfinancial_Report_2021_e.pdf </t>
  </si>
  <si>
    <t>The company has a process for identifying high risk supplier categories in their supply chain.</t>
  </si>
  <si>
    <r>
      <rPr>
        <rFont val="Calibri"/>
        <b/>
        <color theme="1"/>
        <sz val="10.0"/>
      </rPr>
      <t>50%:</t>
    </r>
    <r>
      <rPr>
        <rFont val="Calibri"/>
        <color theme="1"/>
        <sz val="10.0"/>
      </rPr>
      <t xml:space="preserve"> the company outlines the process for how they identify high risk supplier categories in Tier 1 in order to prioritise differential assurance actions. This may include taking into account the leverage that the automotive company has to affect change (e.g. their annual spend, whether they are a primary or majority buyer, etc.), the geography of suppliers, and the severity of the risks that have been identified.
</t>
    </r>
    <r>
      <rPr>
        <rFont val="Calibri"/>
        <b/>
        <color theme="1"/>
        <sz val="10.0"/>
      </rPr>
      <t xml:space="preserve">25%: </t>
    </r>
    <r>
      <rPr>
        <rFont val="Calibri"/>
        <color theme="1"/>
        <sz val="10.0"/>
      </rPr>
      <t xml:space="preserve">the company outlines how this process extends beyond tier 1. Note: this does not necessarily have to involve a process that extends to the point of extraction, as this is covered below in the transition minerals section.
</t>
    </r>
    <r>
      <rPr>
        <rFont val="Calibri"/>
        <b/>
        <color theme="1"/>
        <sz val="10.0"/>
      </rPr>
      <t>25%:</t>
    </r>
    <r>
      <rPr>
        <rFont val="Calibri"/>
        <color theme="1"/>
        <sz val="10.0"/>
      </rPr>
      <t xml:space="preserve"> the company outlines the differential assurance actions it has put in place to manage those risks. Note: to score here, it must do more than indicate that there are differential assurance actions, it must specify what those are.</t>
    </r>
  </si>
  <si>
    <t xml:space="preserve">BMW outlines their risk process for identifying high risk supplier categories, including the use of country and commodity specific risk databases, industry risk mapping, and interal assessments by their purchasing teams. They specify that this applies beyond tier 1, depending on the type of commodity. BMW indicates that this assessment informs differential assurance practices, including which suppliers to audit.
Page 76 Group Report - https://www.bmwgroup.com/content/dam/grpw/websites/bmwgroup_com/ir/downloads/en/2022/bericht/BMW-Group-Report-2021-en.pdf </t>
  </si>
  <si>
    <t xml:space="preserve">Ford outlines their process for identifying high risk suppliers in tier 1, including a review of supplier location, the comodities produced, Ford's annual spend, and the leverage that they have to mitigate any human rights impacts. They do not describe how this extends beyond tier 1. They provide some insights on differential actions, by indicating that the risk assessment informs their audit selection process.
Page 16 Human Rights Report - https://corporate.ford.com/content/dam/corporate/us/en-us/documents/social-impact/sustainability/additional-downloads/human-rights.zip </t>
  </si>
  <si>
    <t xml:space="preserve">Not disclosed. The company outlines the process for an "audit of supplier introduction" which assesses the extent to which they comply with the supplier code of conduct and their relative risks once they are in the system. There is no indication of a process for identifying risks in their supply chain more broadly. 
There is limited information about how they would identify higher risk suppliers beyond "Check the risks of suppliers in terms of politics, economic, trade and legal in countries/regions where suppliers are located by adopting tools such as Dow Jones Index" and "Drive Sustainability SAQ: Check the compliance risks of suppliers in terms of environment, human rights, business ethics, health and safety, etc"
Page 68 of ESG Report - http://geelyauto.com.hk/core/files/corporate_governance/en/20220530_1e00175.pdf </t>
  </si>
  <si>
    <t xml:space="preserve">Hyundai states that there is an ESG evaluation system in place to assess their supply chain that includes human rights, which does appear to have a prioritization system. However, this is based on how important to parts are rather than how much of a human rights risk they pose. There is also no indication of differential assurance actions or whether the assessment goes beyond tier 1.
Page 45 Sustainability report - https://www.hyundai.com/content/hyundai/ww/data/csr/data/0000000050/attach/english/hmc-2022-sustainability-report-en.pdf </t>
  </si>
  <si>
    <t xml:space="preserve">Kia states that there is an ESG evaluation system in place to assess their supply chain, but it does not provide any detail on the indicators that they use to assess risk, or how they prioritise suppliers that have been assessed. There is no indication of differential assurance actions or whether the assessment goes beyond tier 1.
https://worldwide.kia.com/int/files/company/sr/sustainability-report/sustainability-report-2022-int.pdf </t>
  </si>
  <si>
    <t xml:space="preserve">Mercedes provides extensive detail on their processes for identifying high risk suppliers in tier 1 and beyond. Their consider the commodity chain, the location, and the types of risks that are present, as well as the spend. Mercedes provides commodity specific detail on differential assurance actionts that the company has put in place to identify and mitigate human rights risks.
Page 243 of Sustainability Report - https://group.mercedes-benz.com/documents/sustainability/other/mercedes-benz-sustainability-report-2021.pdf </t>
  </si>
  <si>
    <t xml:space="preserve">Renault provides limited information about a basic risk assessment that includes commodity types and country risks. The company does not specify whether this extends beyond tier 1 or the types of differential actions that it puts in place following this assessment.  
Page 220 Integrated Annual and Sustainability report - https://www.renaultgroup.com/en/finance-2/financial-information/documents-and-publications/ </t>
  </si>
  <si>
    <t xml:space="preserve">Stellantis provides information about supplier specific risk assessments, but not about how the company assesses indirect risks in their supply chain, to prioritise specific areas of their supply chain and develop differential assurance actions.
Page 277 Sustainability Report - https://www.stellantis.com/content/dam/stellantis-corporate/sustainability/csr-disclosure/stellantis/2021/Stellantis_2021_CSR_Report.pdf </t>
  </si>
  <si>
    <t>Tesla does not disclose a systematic process for identifying high risk supplier categories in their supply chain. Tesla has a supplier audit program (covered by a separate indicator) that states how suppliers were prioritized but does not indicate if there is a regular process for identifying high risk supplier categories.</t>
  </si>
  <si>
    <t xml:space="preserve">Volkswagen provides a detailed description of how they identify risks with individual suppliers, but not how they identify their high risk supplier assessment process (see below). However, they do not provide any information regarding how they identify high risk supplier categories in tier 1 or below, and how they prioritise suppliers and apply differential assurance actions.
Sustainability Report - https://www.volkswagenag.com/presence/nachhaltigkeit/documents/sustainability-report/2021/Nonfinancial_Report_2021_e.pdf </t>
  </si>
  <si>
    <t xml:space="preserve">Volvo states that they use the RBA assessment tool to identify high risk suppliers. They specify that this applies beyond tier 1. They indicate how this translates to differential assurance actions, by stating that their risk assessment is used to enable a "risk-based approach" to supplier audits.
Page 175 Annual and Sustainability Report - https://vp272.alertir.com/afw/files/press/volvocar/202204044874-1.pdf </t>
  </si>
  <si>
    <t>Prevent, Mitigate and Account</t>
  </si>
  <si>
    <t>The company assesses the risk of adverse human rights impacts with suppliers prior to entering into any contracts.</t>
  </si>
  <si>
    <r>
      <rPr>
        <rFont val="Calibri"/>
        <b/>
        <color theme="1"/>
        <sz val="10.0"/>
      </rPr>
      <t>25%:</t>
    </r>
    <r>
      <rPr>
        <rFont val="Calibri"/>
        <color theme="1"/>
        <sz val="10.0"/>
      </rPr>
      <t xml:space="preserve"> the company outlines the process to assess risks at individual suppliers. This may include supplier questionnaires, audits, etc. Note: it is not enough for companies to state that they assess suppliers prior to entering into any contracts, they must outline how this assessment occurs. Secondly, a requirement that suppliers sign a statement confirming their compliance is not sufficient risk assessment. Similarly, companies must outline how they verify information provided in supplier self-assessment questionnaires.
</t>
    </r>
    <r>
      <rPr>
        <rFont val="Calibri"/>
        <b/>
        <color theme="1"/>
        <sz val="10.0"/>
      </rPr>
      <t>25%:</t>
    </r>
    <r>
      <rPr>
        <rFont val="Calibri"/>
        <color theme="1"/>
        <sz val="10.0"/>
      </rPr>
      <t xml:space="preserve"> they provide quantitative information of the number of suppliers assessed, and the tier that they belong to.
</t>
    </r>
    <r>
      <rPr>
        <rFont val="Calibri"/>
        <b/>
        <color theme="1"/>
        <sz val="10.0"/>
      </rPr>
      <t xml:space="preserve">25%: </t>
    </r>
    <r>
      <rPr>
        <rFont val="Calibri"/>
        <color theme="1"/>
        <sz val="10.0"/>
      </rPr>
      <t xml:space="preserve">they provide quantitative information on the number of suppliers where non-conformances were found.
</t>
    </r>
    <r>
      <rPr>
        <rFont val="Calibri"/>
        <b/>
        <color theme="1"/>
        <sz val="10.0"/>
      </rPr>
      <t>25%:</t>
    </r>
    <r>
      <rPr>
        <rFont val="Calibri"/>
        <color theme="1"/>
        <sz val="10.0"/>
      </rPr>
      <t xml:space="preserve"> this process extends beyond tier 1 to tier 2 at a minimum.
</t>
    </r>
  </si>
  <si>
    <t xml:space="preserve">BMW uses the Drive Sustainability Self-Assessment Questionaire to assess suppliers before entering into any contracts. These questionnaires are assessed by a third party for compliance with the SCoC. They do not provide any data on the number of suppliers assessed, the number or percentage of non-conformances found, or whether it extends beyond Tier 1.
Page 50 Group Report - https://www.bmwgroup.com/content/dam/grpw/websites/bmwgroup_com/ir/downloads/en/2022/bericht/BMW-Group-Report-2021-en.pdf </t>
  </si>
  <si>
    <t xml:space="preserve">Ford requires suppliers to complete a self-assessment questionnaire regarding their compliance with the SCoC, and that this is used to inform ongoing sourcing decisions. They state that they have a goal of 100% of suppliers, but they do not provide the number of suppliers assessed. They provide a percetage of suppliers where non-conformances were identified (60%). They do not disclose whether the assessment extends beyond Tier 1.
The SAQ was developed with other auto manufacturers.
Page 16 Human Rights Report - https://corporate.ford.com/content/dam/corporate/us/en-us/documents/social-impact/sustainability/additional-downloads/human-rights.zip </t>
  </si>
  <si>
    <t xml:space="preserve">Hyundai requires Tier 1 and Tier 2 suppliers to provide information on conformance to an evaluation index, and submit data/documentation to verify their submissions. They provide a number of assessments conducted, which is significantly lower than the total number of Tier 1 suppliers that the company identifies. They do not specify how these suppliers were chosen for inclusion. They do not provide data on the non-conformances found. 
Page 46 Sustainability report - https://www.hyundai.com/content/hyundai/ww/data/csr/data/0000000050/attach/english/hmc-2022-sustainability-report-en.pdf </t>
  </si>
  <si>
    <t xml:space="preserve">Not disclosed. Kia's Human Rights Charter does indicate that the company has a self-asssessment process in place, but it appears that this is for its own operations not its supply chains.
Page 10 of Human Rights Charter - https://worldwide.kia.com/int/files/company/sr/about/E000054667.pdf </t>
  </si>
  <si>
    <t xml:space="preserve">Mercedes outlines a very detailed and extensive audit and database assessment process for new suppliers (including ongoing monitoring). New suppliers are audited by their internal procurement team, who ask questions about compliance with the company's social standards.
They also use the Drive Sustainability questionaire, and provide a percentage of suppliers who have completed the questionaire. They do not disclose whether these suppliers are Tier 1 only. They do not disclose the number or percentage of suppliers where non-conformances were found. 
Supplier Code of Conduct - https://supplier.mercedes-benz.com/servlet/JiveServlet/download/2672-9-3352/V052022_Responsible+Sourcing+Standards_EN.pdf 
Business Partner Standards - https://group.mercedes-benz.com/documents/company/compliance/daimler-business-partner-standards.pdf 
Raw Materials Report - https://group.mercedes-benz.com/dokumente/nachhaltigkeit/produktion/mercedes-benz-raw-materials-report.pdf </t>
  </si>
  <si>
    <t xml:space="preserve">Mitsubishi only states that they require suppliers to submit a supplier commitment and declaration of conformity prior to starting business. While the company state they "continue to confirm compliance once we have begun working together to ensure the guidelines’ effectiveness" there is no explanation of how they continue to do this and therefore points cannot be given. 
Page 85 of Sustainability Report - https://www.mitsubishi-motors.com/en/sustainability/pdf/report-2021/sustainability2021.pdf?201214 </t>
  </si>
  <si>
    <t xml:space="preserve">Nissan outlines the process used to assess these risks, stating that "In order to ensure suppliers’ compliance with Renault and Nissan expectations, Renault and Nissan may ask supplier to take a CSR compliance assessment conducted by a third party, a certified organization, recognized internationally, and selected by Renault or Nissan. Supplier shall take such assessment upon request as part of RNPO purchasing processes. Within this framework:
- Supplier groups for both Renault and Nissan are assessed by a certified organization recognized internationally.
- In addition, Renault suppliers’ individual plants are assessed during a site visit by Renault representatives using a dedicated questionnaire. If assessment results do not meet Renault and Nissan CSR requirements, an action plan will be requested. In case action plan proves inadequate and no clear improvement is observed, Renault and Nissan may suspend new RFQs to the supplier or exclude them from the purchasing panel until effective corrective countermeasures are implemented."
However, their specification of having 100% newly audited suppliers and non-conformances does not count for points as they do not provide the overall supplier %.
https://www.nissan-global.com/EN/SUSTAINABILITY/LIBRARY/HUMAN_RIGHTS_GUIDELINE/ASSETS/PDF/Nissan_Global_Guideline_On_Human_Rights_e.pdf 
Page 136 of Sustainability Report - Sustainability Report - https://www.nissan-global.com/EN/SUSTAINABILITY/LIBRARY/SR/2022/ASSETS/PDF/SR22_E_All.pdf </t>
  </si>
  <si>
    <t xml:space="preserve">Renault states that it assesses supplier and subcontractor CSR policies and incorporate this into purchasing decisions. This process only applies to Tier 1. They provide a percentage of suppliers assessed under this process, but no data on the non-conformances found.
https://www.nissan-global.com/EN/DOCUMENT/PDF/SR/CSR_Alliance_Guidelines.pdf </t>
  </si>
  <si>
    <t>Stellantis provides detailed information about their process, which includes a CSR questionaire and potential on-site audits. Their process extends beyond Tier 1. They provide a precentage of the number of suppliers assessed prior to contracting. They do not provide a precentage of the number of suppliers with corrective action plans, which is an indication of the number of suppliers with non-conformances. However, it is not clear that this process extends beyond the Tier 1 suppliers.</t>
  </si>
  <si>
    <t xml:space="preserve">Toyota asks suppliers to submit documentation outlining their conformance to the SCoC, but provides no information about how these questionnaires are verified, beyond investigating issues that are raised "from the outside". 
Page 76 ESG Data Book - https://global.toyota/pages/global_toyota/sustainability/report/sdb/sdb22_en.pd </t>
  </si>
  <si>
    <t xml:space="preserve">Suppliers are required to confirm their conformance with the Code of conduct, and then they are subject to Volkswagen's multistage sustainability rating process, which includes a self-assessment questionaire (SAQ) (including the need to prove their answers by supplying documents to prove their compliance and third party validation of those documents). In-depth audits are undertaken on some suppliers following the SAQ. Volkswagen provides the total number of suppliers who submitted an SAQ, and the percentage of their procurement expenditure that this represents. They provided quantitative information on the types of non-conformaces found. The assessment process is used to provide a risk rating of suppliers. Volkswagen provides the percentage of suppliers on revenue that achieved an A rating and the number of suppliers that recieved a C rating and where not eligible for contracts.
It is not clear if the assessment extends beyond Tier 1.
The SAQ was developed with other automanufacturers.
Sustainability Report - https://www.volkswagenag.com/presence/nachhaltigkeit/documents/sustainability-report/2021/Nonfinancial_Report_2021_e.pdf </t>
  </si>
  <si>
    <t xml:space="preserve">Volvo uses the Drive Sustainability Self-Assessment Questionnaire to assess suppliers before entering into any contracts. These questionnaires are assessed by a third party for compliance with the SCoC. They provide data on the number and percentage of suppliers assessed, but no data on the non-conformances found or whether the process extends beyond Tier 1. 
Page 176 Annual and Sustainability Report - https://vp272.alertir.com/afw/files/press/volvocar/202204044874-1.pdf </t>
  </si>
  <si>
    <t>The company discloses how it monitors/audits suppliers for compliance with the supplier code of conduct during the contract period.</t>
  </si>
  <si>
    <r>
      <rPr>
        <rFont val="Calibri"/>
        <b/>
        <color theme="1"/>
        <sz val="10.0"/>
      </rPr>
      <t>25%:</t>
    </r>
    <r>
      <rPr>
        <rFont val="Calibri"/>
        <color theme="1"/>
        <sz val="10.0"/>
      </rPr>
      <t xml:space="preserve"> the company indicate that there is a process in place (e.g. they have a statement stating that they conduct audits)
</t>
    </r>
    <r>
      <rPr>
        <rFont val="Calibri"/>
        <b/>
        <color theme="1"/>
        <sz val="10.0"/>
      </rPr>
      <t>25%:</t>
    </r>
    <r>
      <rPr>
        <rFont val="Calibri"/>
        <color theme="1"/>
        <sz val="10.0"/>
      </rPr>
      <t xml:space="preserve"> the company provides details on the process (e.g. how they select suppliers to audit, how often these take place, etc).
</t>
    </r>
    <r>
      <rPr>
        <rFont val="Calibri"/>
        <b/>
        <color theme="1"/>
        <sz val="10.0"/>
      </rPr>
      <t>25%:</t>
    </r>
    <r>
      <rPr>
        <rFont val="Calibri"/>
        <color theme="1"/>
        <sz val="10.0"/>
      </rPr>
      <t xml:space="preserve"> the company provides quantitative information of the number of suppliers audited and the tiers that are audited. Note: this could be as a percentage of suppliers audited or as a number. If the company provides a number of suppliers audited, they must also provide the total number of suppliers.
</t>
    </r>
    <r>
      <rPr>
        <rFont val="Calibri"/>
        <b/>
        <color theme="1"/>
        <sz val="10.0"/>
      </rPr>
      <t>25%:</t>
    </r>
    <r>
      <rPr>
        <rFont val="Calibri"/>
        <color theme="1"/>
        <sz val="10.0"/>
      </rPr>
      <t xml:space="preserve"> the company provides quantitative information on non-conformances found
Note: for due diligence to be effective, it must involve potentially impacted stakeholders and/or their representatives. This is scored under each of the sections listed below. </t>
    </r>
  </si>
  <si>
    <t xml:space="preserve">BMW outlines their audit process and how they select suppliers to audit. They indicate that this goes beyond tier 1 in some supply chains (e.g. cobalt. They provide quantitative information about the number and type of non-conformances found. They provide the number of suppliers with non-conformances, but not the total percentage of suppliers audited.
Group Code on Human Rights and Working Conditions - https://www.bmwgroup.com/content/dam/grpw/websites/bmwgroup_com/responsibility/downloads/en/2019/2019-BMW-Group-Code-on-human-rights.pdf </t>
  </si>
  <si>
    <t xml:space="preserve">Ford outlines their audit process and how they select suppliers to audit. They indicate that this goes beyond tier 1 in some supply chains (e.g. cobalt). They provide quantitative information about the number and type of non-conformances found. They do not provide the total number of suppliers or percentage of suppliers audited. 
https://corporate.ford.com/social-impact/sustainability.html </t>
  </si>
  <si>
    <t xml:space="preserve">Geely states that they conduct audits on all suppliers, to ensure they meet produce and production requirements. They do not disclose whether they audit suppliers regarding human rights issues, and they do not publish a supplier code of conduct.
Page 58 of ESG Report - http://geelyauto.com.hk/core/files/corporate_governance/en/20220530_1e00175.pdf </t>
  </si>
  <si>
    <t>GM's Sustainability report indicates there is a process in place, in the form of supplier compliance surveys, and some details on how GM responds and assesses violations of their supplier code of conduct. GM discloses the total number of surveys completed, but not the total number of suppliers or completed surveys as a percentage of total suppliers. How suppliers and selected, frequency of audits, and quantitative information on non-conformances is not disclosed
Page 91 of Sustainability Report - https://www.gmsustainability.com/_pdf/resources-and-downloads/GM_2021_SR.pdf</t>
  </si>
  <si>
    <t xml:space="preserve">Hyundai only discloses a process for auditing suppliers regarding their questionaire submission at the time of contracting. They do not disclose a process for ongoing auditing of supplier performance.
https://www.hyundaimotorgroup.com/sustainability/esgPolicy </t>
  </si>
  <si>
    <t>Kia only discloses a process for auditing suppliers regarding their questionnaire submission at the time of contracting. They do not disclose a process for ongoing auditing of supplier performance.</t>
  </si>
  <si>
    <t>Mercedes outlines a very detailed and extensive audit and database assessment process for new suppliers (including ongoing monitoring). New suppliers are audited by their internal procurement team, who ask questions about compliance with the company's social standards.
They also use the Drive Sustainability questionnaire, and provide a percentage of suppliers who have completed the questionnaire. They do not disclose whether these suppliers are Tier 1 only. They do not disclose the number or percentage of suppliers where non-conformances were found.
Supplier Code of Conduct (titled "Responsible Sourcing Standards") - https://supplier.mercedes-benz.com/servlet/JiveServlet/download/2672-9-3352/V052022_Responsible+Sourcing+Standards_EN.pdf
Business Partner Standards - https://group.mercedes-benz.com/documents/company/compliance/daimler-business-partner-standards.pdf
Raw Materials Report - https://group.mercedes-benz.com/dokumente/nachhaltigkeit/produktion/mercedes-benz-raw-materials-report.pdf</t>
  </si>
  <si>
    <t xml:space="preserve">Mitsubishi states that they audit suppliers during the contract period. They do not provide information about how they select suppliers to audit, or quantitative information on the non-conformances found or percentage of suppliers audited.
Page 86 of Sustainability Report - https://www.mitsubishi-motors.com/en/sustainability/pdf/report-2021/sustainability2021.pdf?201214 </t>
  </si>
  <si>
    <t xml:space="preserve">Nissan states that they monitor for compliance but does not provide any detail on how.
Page 136 of Sustainability Report - Sustainability Report - https://www.nissan-global.com/EN/SUSTAINABILITY/LIBRARY/SR/2022/ASSETS/PDF/SR22_E_All.pdf </t>
  </si>
  <si>
    <t>Renault states that they audit suppliers during the contract period but does not provide information about how they select suppliers to audit. Renault disclosed the number of audits completed but does not specify the total number of supplier or % of total suppliers this comprises. Quantitative information on non-conformances found was not disclosed.
Page 221 Integrated Annual and Sustainability report - https://www.renaultgroup.com/en/finance-2/financial-information/documents-and-publications/
Page 46 Vigilance Plan 2022 - https://www.renaultgroup.com/wp-content/uploads/2022/06/rg_plan-de-vigilance_uk_v25-002.pdf</t>
  </si>
  <si>
    <t xml:space="preserve">Stellantis states that they audit suppliers during the contract period. They outline how they select suppliers to audit, the percentage of suppliers audited and the number and percentage of non-conformances found (split into levels of severity). 
Page 278 of Sustainability Report - https://www.stellantis.com/content/dam/stellantis-corporate/sustainability/csr-disclosure/stellantis/2021/Stellantis_2021_CSR_Report.pdf </t>
  </si>
  <si>
    <t xml:space="preserve">Tesla outlines their audit process and how they select suppliers to audit. They indicate that this goes beyond tier 1 in some supply chains (e.g. cobalt). They provide quantitative information about the number and type of non-conformances found, and the percentage of high-risk suppliers audited, but they do not provide the total number of suppliers or percentage of all suppliers audited.
Pages 102 and 115 of Impact Report - https://www.tesla.com/ns_videos/2021-tesla-impact-report.pdf </t>
  </si>
  <si>
    <t xml:space="preserve">Volkswagen states that there are audit processes in place, and indicates that their audits may be tailored to specific issues (including extension beyond tier 1 in the case of raw materials sourcing). They do not provide quantitative information on the total percentage of audits conducted (only against certain categories) nor the types of non-conformances found.
Page 32 of Supplier Code of Conduct - https://www.vwgroupsupply.com/one-kbp-pub/media/shared_media/documents_1/nachhaltigkeit/brochure__volkswagen_group_requirements_regarding_sustainability_in_its_relationships_with_business_partners__code_of_conduct_fo/2019_coc_geschaeftspartner_final.pdf </t>
  </si>
  <si>
    <t xml:space="preserve">Volvo outlines their audit process and how they select suppliers to audit. They indicate that this goes beyond tier 1 in some supply chains. They provide quantitative information about the number and type of non-conformances found, and the percentage of Tier 1 suppliers audited.
Page 19 of Code of Conduct for Business Partners - https://www.volvocars.com/images/v/-/media/market-assets/intl/applications/dotcom/pdf/suppliers/codeofconduct_for_business_partners_en_2022_digital_a4.pdf </t>
  </si>
  <si>
    <t>The company reports on how it is prepared to respond if it finds non-conformances with the Supplier Code of Conduct in its supply chains.</t>
  </si>
  <si>
    <t>MS "Remediation (addressing risks) – action taken to address risks, GRI 2021 SPP-4, WSR</t>
  </si>
  <si>
    <r>
      <rPr>
        <rFont val="Calibri"/>
        <color theme="1"/>
        <sz val="10.0"/>
      </rPr>
      <t xml:space="preserve">This indicator relates to the contractual relationship between suppliers and the auto-manufacturer. It applies to all tiers to the point of extraction where there is a direct relationship between the auto manufacturer and the supplier.
</t>
    </r>
    <r>
      <rPr>
        <rFont val="Calibri"/>
        <b/>
        <color theme="1"/>
        <sz val="10.0"/>
      </rPr>
      <t xml:space="preserve">33%: </t>
    </r>
    <r>
      <rPr>
        <rFont val="Calibri"/>
        <color theme="1"/>
        <sz val="10.0"/>
      </rPr>
      <t xml:space="preserve">the company discloses that suppliers will be subject to corrective action plans if non-conformances are identified.
</t>
    </r>
    <r>
      <rPr>
        <rFont val="Calibri"/>
        <b/>
        <color theme="1"/>
        <sz val="10.0"/>
      </rPr>
      <t>33%:</t>
    </r>
    <r>
      <rPr>
        <rFont val="Calibri"/>
        <color theme="1"/>
        <sz val="10.0"/>
      </rPr>
      <t xml:space="preserve"> the discloses specific actions it will take in response to adverse human rights impacts and/or other human rights related contractual breaches (for example, stop-work notices, warning letters, supplementary training, policy revision and termination of the contract).</t>
    </r>
    <r>
      <rPr>
        <rFont val="Calibri"/>
        <b/>
        <color theme="1"/>
        <sz val="10.0"/>
      </rPr>
      <t xml:space="preserve">
33%: </t>
    </r>
    <r>
      <rPr>
        <rFont val="Calibri"/>
        <color theme="1"/>
        <sz val="10.0"/>
      </rPr>
      <t xml:space="preserve">the company provides numeric data to illustrate implementation.
Note: this is distinct from providing remedy to impacted stakeholders. </t>
    </r>
  </si>
  <si>
    <t xml:space="preserve">BMW states that there is a corrective action process, but provides no detail on this process.
Page 76 Group Report - https://www.bmwgroup.com/content/dam/grpw/websites/bmwgroup_com/ir/downloads/en/2022/bericht/BMW-Group-Report-2021-en.pdf </t>
  </si>
  <si>
    <t xml:space="preserve">Ford discloses that suppliers will be subject to corrective action plans if non-conformances are identified. They stated that where critical breaches are found or suppliers do not improve, they may suspend or remove suppliers, but generally, they work with suppliers on improvement. They provide numeric data
https://corporate.ford.com/social-impact/sustainability.html </t>
  </si>
  <si>
    <t>GM does not disclose whether there is a corrective action plan process in place, however, it does disclose that termination of contracts is an option where suppliers are found to be non-compliant. In GM’s responsible sourcing policy, it elaborates further on higher risk supply chains, such as 3TG and cobalt, and provides select numeric data to illustrate implementation.
Page 91 of Sustainability Report - https://www.gmsustainability.com/_pdf/resources-and-downloads/GM_2021_SR.pdf
Responsible sourcing - https://www.gmsustainability.com/priorities/supporting-supplier-responsibility/responsible-sourcing.html</t>
  </si>
  <si>
    <t xml:space="preserve">Hyundai states that companies will be subject to corrective action plans, however it does not specify the types of actions that this might include. It does not provide case studies or numeric data on non-conformances
Page 47 Sustainability report - https://www.hyundai.com/content/hyundai/ww/data/csr/data/0000000050/attach/english/hmc-2022-sustainability-report-en.pdf </t>
  </si>
  <si>
    <t xml:space="preserve">Mercedes discloses that suppliers will be subject to corrective action plans if non-conformances are identified. They stated that where critical breaches are found or suppliers do not improve, they may suspend or remove suppliers. They do not provide numeric data.
Page 6 of SCoC (titled "Responsible Sourcing Standards") - https://supplier.mercedes-benz.com/servlet/JiveServlet/download/2672-9-3352/V052022_Responsible+Sourcing+Standards_EN.pdf </t>
  </si>
  <si>
    <t xml:space="preserve">Nissan discloses that suppliers will be subject to corrective action plans if non-conformances are identified. They state that suppliers may be suspended until issues are remedied. They do provide numeric data.
https://www.nissan-global.com/EN/SUSTAINABILITY/LIBRARY/HUMAN_RIGHTS_GUIDELINE/ASSETS/PDF/Nissan_Global_Guideline_On_Human_Rights_e.pdf 
Page 135 of Sustainability Report - Sustainability Report - https://www.nissan-global.com/EN/SUSTAINABILITY/LIBRARY/SR/2022/ASSETS/PDF/SR22_E_All.pdf </t>
  </si>
  <si>
    <t xml:space="preserve">Renault discloses that suppliers will be subject to corrective action plans if non-conformances are identified. They stated that where critical breaches are found or suppliers do not improve, they may suspend or remove suppliers, but generally, they work with suppliers on improvement. They do not provide numeric data.
https://www.nissan-global.com/EN/DOCUMENT/PDF/SR/CSR_Alliance_Guidelines.pdf </t>
  </si>
  <si>
    <t>Stellantis indicates that it has a corrective action process in place, and outlines that they aim to "assist and guide suppliers" to improve and actions including removing suppliers from panels/bids and ceasing contact and removing from the supplier database. It provides detailed numeric information on the corrective action process.
Page 290 &amp; 333 Sustainability Report - https://www.stellantis.com/content/dam/stellantis-corporate/sustainability/csr-disclosure/stellantis/2021/Stellantis_2021_CSR_Report.pdf</t>
  </si>
  <si>
    <t>Tesla discloses that suppliers will be subject to corrective action plans if non-conformances are identified. They stated that where critical breaches are found or suppliers do not improve, they may suspend or remove suppliers. Numeric data is provided on “priority non-conformances” addressed, however it does not state the total number of non-conformances that were prioritized or the number of non-conformances outstanding. Therefore, a reasonable approximation of non-conformances cannot be made to sufficiently illustrate implementation.
Page 113 of Impact Report - https://www.tesla.com/ns_videos/2021-tesla-impact-report.pdf</t>
  </si>
  <si>
    <t>Toyota states that contracts may be terminated if non-conformances are found, but it does not outline a proactive corrective action plan process.</t>
  </si>
  <si>
    <t xml:space="preserve">Volkswagen states that suppliers may be terminated for non-conformances. They do not disclose the number of suppliers subject to corrective action plans, nor other types of actions that may be applied.
Page 9 Raw Minerals Report - https://www.volkswagenag.com/en/sustainability/reporting-and-esg-performance/sustainability-report.html </t>
  </si>
  <si>
    <t xml:space="preserve">Volvo discloses that suppliers will be subject to corrective action plans if non-conformances are identified. They state that suppliers will be expected to undertake necessary actions in a specified timeframe, but that there is option to terminate the business relationship. They do not provide numeric data.
Page 19 of Code of Conduct for Business Partners - https://www.volvocars.com/images/v/-/media/market-assets/intl/applications/dotcom/pdf/suppliers/codeofconduct_for_business_partners_en_2022_digital_a4.pdf </t>
  </si>
  <si>
    <t>The company discloses how they verify the implementation of corrective actions.</t>
  </si>
  <si>
    <t>Adapted from WSR, see also CHRB</t>
  </si>
  <si>
    <r>
      <rPr>
        <rFont val="Calibri"/>
        <b/>
        <color theme="1"/>
        <sz val="10.0"/>
      </rPr>
      <t>100%:</t>
    </r>
    <r>
      <rPr>
        <rFont val="Calibri"/>
        <color theme="1"/>
        <sz val="10.0"/>
      </rPr>
      <t xml:space="preserve"> the company discloses the types of actions that it undertakes to verify whether correction actions have occured (e.g. audits).
</t>
    </r>
    <r>
      <rPr>
        <rFont val="Calibri"/>
        <b/>
        <color theme="1"/>
        <sz val="10.0"/>
      </rPr>
      <t>25%:</t>
    </r>
    <r>
      <rPr>
        <rFont val="Calibri"/>
        <color theme="1"/>
        <sz val="10.0"/>
      </rPr>
      <t xml:space="preserve"> the company discloses a subset of the types of actions that it undertakes to verify whether correction actions have occured (e.g. audits).
</t>
    </r>
    <r>
      <rPr>
        <rFont val="Calibri"/>
        <b/>
        <color theme="1"/>
        <sz val="10.0"/>
      </rPr>
      <t xml:space="preserve">Note: </t>
    </r>
    <r>
      <rPr>
        <rFont val="Calibri"/>
        <color theme="1"/>
        <sz val="10.0"/>
      </rPr>
      <t xml:space="preserve">successful remediation and grievance procedures involve impacted stakeholders and/or their representatives. Their involvement is scored under each section below. </t>
    </r>
  </si>
  <si>
    <t>BMW's due diligence report states that they verify the implementation of preventative and corrective actions via audits.</t>
  </si>
  <si>
    <t xml:space="preserve">Ford discloses that they undertake closure audits regarding the non-conformances.
https://corporate.ford.com/social-impact/sustainability.html </t>
  </si>
  <si>
    <t xml:space="preserve">Mercedes requires suppliers to provide them with information outlining how they addressed the corrective action plan, this may be reviewed by Mercedes or a third party entity. They may audit the supplier to confirm this information. 
Page 6 of SCoC (titled "Responsible Sourcing Standards") - https://supplier.mercedes-benz.com/servlet/JiveServlet/download/2672-9-3352/V052022_Responsible+Sourcing+Standards_EN.pdf </t>
  </si>
  <si>
    <t xml:space="preserve">Renault conducts audits to verify whether corrective actions have occured.
Page 221 Integrated Annual and Sustainability report - https://www.renaultgroup.com/en/finance-2/financial-information/documents-and-publications/ </t>
  </si>
  <si>
    <t xml:space="preserve">Stellantis may conduct audits to verify whether corrective actions have occured.
Page 287 of Sustainability Report - https://www.stellantis.com/content/dam/stellantis-corporate/sustainability/csr-disclosure/stellantis/2021/Stellantis_2021_CSR_Report.pdf 
Supplier Code of Conduct - https://www.stellantis.com/content/dam/stellantis-corporate/group/governance/code-of-conduct/Stellantis_CoC_EN.pdf </t>
  </si>
  <si>
    <t>Tesla states that suppliers will be subject to closure audits to determine their compliance with the corrective action plan.</t>
  </si>
  <si>
    <t>Volkswagen does not disclose a general process for the whole of its supply chain but outlines a deeper process undertaken, including corrective actions, on the cobalt supply chain. 
Page 15 Raw Minerals Report - https://www.volkswagenag.com/presence/nachhaltigkeit/documents/supply-chain/Volkswagen-Group-Responsible-Raw-Materials-Report-2021.pdf</t>
  </si>
  <si>
    <t xml:space="preserve">Volvo only disclose corrective action processes that are specific to battery mineral supply chains. 
Page 177 Annual and Sustainability Report - https://vp272.alertir.com/afw/files/press/volvocar/202204044874-1.pdf </t>
  </si>
  <si>
    <t>Remedy</t>
  </si>
  <si>
    <t>The company has put in place a formal mechanism whereby workers, suppliers, suppliers' workers (in any tier) and other external stakeholders can raise grievances regarding adverse human rights impacts in their supply chain to an impartial entity.</t>
  </si>
  <si>
    <t>KtC 5.3.4
UNGPs 6.2, 6.3, 6.4
WBA c.1.</t>
  </si>
  <si>
    <r>
      <rPr>
        <rFont val="Calibri"/>
        <b/>
        <color theme="1"/>
        <sz val="10.0"/>
      </rPr>
      <t>10%:</t>
    </r>
    <r>
      <rPr>
        <rFont val="Calibri"/>
        <color theme="1"/>
        <sz val="10.0"/>
      </rPr>
      <t xml:space="preserve"> if the company only has an in-house mechanism
</t>
    </r>
    <r>
      <rPr>
        <rFont val="Calibri"/>
        <b/>
        <color theme="1"/>
        <sz val="10.0"/>
      </rPr>
      <t>20%:</t>
    </r>
    <r>
      <rPr>
        <rFont val="Calibri"/>
        <color theme="1"/>
        <sz val="10.0"/>
      </rPr>
      <t xml:space="preserve"> the company has put in place an independent, formal mechanism to report a grievance to an impartial entity regarding human rights in the company's supply chains.
</t>
    </r>
    <r>
      <rPr>
        <rFont val="Calibri"/>
        <b/>
        <color theme="1"/>
        <sz val="10.0"/>
      </rPr>
      <t xml:space="preserve">20%: </t>
    </r>
    <r>
      <rPr>
        <rFont val="Calibri"/>
        <color theme="1"/>
        <sz val="10.0"/>
      </rPr>
      <t xml:space="preserve">The mechanism is available to its workers, suppliers, suppliers' workers (in any tier) and other external stakeholders (e.g. whistleblower hotline).
</t>
    </r>
    <r>
      <rPr>
        <rFont val="Calibri"/>
        <b/>
        <color theme="1"/>
        <sz val="10.0"/>
      </rPr>
      <t>50%:</t>
    </r>
    <r>
      <rPr>
        <rFont val="Calibri"/>
        <color theme="1"/>
        <sz val="10.0"/>
      </rPr>
      <t xml:space="preserve"> the company communicates how the existence of the mechanism is communicated to its suppliers' workers and other impacted stakeholders;
The involvement of impacted stakeholders and their legitimate representatives (e.g. workers, indigenous communities, etc.) in the design, review, operation and ongoing improvement of grievance mechanisms is central to their efficacy. As such, additional indicators have been included under each focus area regarding the specific integration of feedback from different stakeholder groups.</t>
    </r>
  </si>
  <si>
    <t>BMW has an internal and independent 3rd party grievance mechanism, but they do not specify if it is accessible to external stakeholders, or how it is communicated. A Compliance
Ombudsman for suppliers has also been established but it is unclear how suppliers and their employees may access this.
Page 10 Group Code on Human Rights and Working Conditions - https://www.bmwgroup.com/content/dam/grpw/websites/bmwgroup_com/responsibility/downloads/en/2019/2019-BMW-Group-Code-on-human-rights.pdf 
Page 77 Group Report 2021 - https://www.bmwgroup.com/content/dam/grpw/websites/bmwgroup_com/ir/downloads/en/2022/bericht/BMW-Group-Report-2021-en.pdf</t>
  </si>
  <si>
    <t xml:space="preserve">Ford has an in-house grievance mechanism that is accessible to all external stakeholders. It does not have an independent mechanism. They do not describe how the mechanism is communicated externally.
https://corporate.ford.com/content/dam/corporate/us/en-us/documents/social-impact/sustainability/additional-downloads/human-rights.zip </t>
  </si>
  <si>
    <t xml:space="preserve">GM has an independent, 3rd party grievance mechanism that is accessible to external stakeholders. They do not describe how the mechanism is communicated externally.
Page 3 of Human Rights Policy - https://www.gmsustainability.com/_pdf/policies/GM_Global_Human_Rights_Policy.pdf </t>
  </si>
  <si>
    <t xml:space="preserve">Hyundai does have a grievance mechanism that seems to be in-house, it is also available to external stakeholders. 
Page 10 Sustainability report - https://www.hyundai.com/content/hyundai/ww/data/csr/data/0000000050/attach/english/hmc-2022-sustainability-report-en.pdf </t>
  </si>
  <si>
    <t xml:space="preserve">Kia only has a grievance mechanism that allows issues to be raised about their own operations, not their supply chain. 
Page 86 of Sustainability Report - https://worldwide.kia.com/int/files/company/sr/sustainability-report/sustainability-report-2022-int.pdf </t>
  </si>
  <si>
    <r>
      <rPr>
        <rFont val="Calibri"/>
        <color theme="1"/>
        <sz val="10.0"/>
      </rPr>
      <t xml:space="preserve">Mercedes has an in-house grievance mechanism and an independent 3rd party mechanism that is accessible to all external stakeholders. They do not describe how the mechanism is communicated externally to suppliers’ workers and other impacted stakeholders.
Page 18 of Human Rights Principles - </t>
    </r>
    <r>
      <rPr>
        <rFont val="Calibri"/>
        <color rgb="FF1155CC"/>
        <sz val="10.0"/>
        <u/>
      </rPr>
      <t>https://group.mercedes-benz.com/documents/sustainability/society/daimler-principles-of-social-responsibility-and-human-rights-en-20211124.pdf</t>
    </r>
  </si>
  <si>
    <t xml:space="preserve">Nissan has a grievance mechanism, but it appears to be in-house and only accessible to employees. The company states "At the same time, Nissan has grievance mechanisms and processes in place and it allows collecting and remedying various types of complaints, including complaints related to allegations of potential human rights abuses. The whistleblowing system provides for anonymity where legally allowed. We are committed to investigating, addressing, and responding to concerns raised, and employees who make inquiries are protected from retaliation as defined in whistleblowing processes." 
The description is in general lacking detail; for example it is not clear whether the mechanisms in place are in house or external. 
There is a website dedicated to a third party grievance mechanism accessible to employees: https://secure.ethicspoint.eu/domain/media/en/gui/103583/faq.html 
Page 98 of Sustainability Report - Sustainability Report - https://www.nissan-global.com/EN/SUSTAINABILITY/LIBRARY/SR/2022/ASSETS/PDF/SR22_E_All.pdf </t>
  </si>
  <si>
    <t xml:space="preserve">Renault has an independent 3rd party mechanism that is accessible to suppliers and contractors where there is an established contractual relationship. It does not specify whether it is accessible to other external stakeholders (e.g. suppliers’ workforce, indigenous communities etc.) They do not describe how the mechanism is communicated externally.
Page 122 Integrated Annual and Sustainability report - https://www.renaultgroup.com/en/finance-2/financial-information/documents-and-publications/ </t>
  </si>
  <si>
    <t>Stellantis has an independent 3rd party mechanism that is accessible to all external stakeholders. The mechanism is available on their website and they reference their "'Always with Integrity' campaign that highlights the availability of the reporting system." However, it does not explain who this campaign reaches and how, or how else Stellantis may communicate the mechanism externally.
Page 99 &amp; 357 of Sustainability Report - https://www.stellantis.com/content/dam/stellantis-corporate/sustainability/csr-disclosure/stellantis/2021/Stellantis_2021_CSR_Report.pdf</t>
  </si>
  <si>
    <t xml:space="preserve">Tesla has an in-house grievance mechanism (email to company secretary) that is accessible to all external stakeholders. It does not have an independent mechanism. They do describe how the mechanism is communicated externally.
Human Rights Policy - https://www.tesla.com/en_au/legal/additional-resources#responsible-sourcing-policies 
Supplier Code of Conduct - https://www.tesla.com/sites/default/files/about/legal/tesla-supplier-code-of-conduct.pdf </t>
  </si>
  <si>
    <t xml:space="preserve">Toyota has an in-house grievance mechanism that is accessible to suppliers and contractors where there is an established contractual relationship. It does not specify whether it is accessible to other external stakeholders (e.g. suppliers’ workforce, indigenous communities etc.) They do not describe how the mechanism is communicated externally.
Page 77 ESG Data Book - https://global.toyota/pages/global_toyota/sustainability/report/sdb/sdb22_en.pd </t>
  </si>
  <si>
    <t xml:space="preserve">Volkswagen has an in-house and independent grievance mechanism that is accessible to all external stakeholders. They do not outline how this is communicated to external stakeholders. 
Page 101 of Sustainability Report - https://www.volkswagenag.com/presence/nachhaltigkeit/documents/sustainability-report/2021/Nonfinancial_Report_2021_e.pdf 
Page 9 Raw Minerals Report - https://www.volkswagenag.com/en/sustainability/reporting-and-esg-performance/sustainability-report.html </t>
  </si>
  <si>
    <t xml:space="preserve">Volvo has an independent, 3rd party grievance mechanism that is accessible to external stakeholders. They do not describe how the mechanism is communicated externally.
Page 19 of Code of Conduct for Business Partners - https://www.volvocars.com/images/v/-/media/market-assets/intl/applications/dotcom/pdf/suppliers/codeofconduct_for_business_partners_en_2022_digital_a4.pdf </t>
  </si>
  <si>
    <t xml:space="preserve">The company discloses data about the practical operation of their due diligence mechanism, such as the number of grievances filed, addressed, and resolved, or an evaluation of the effectiveness of the mechanism. </t>
  </si>
  <si>
    <r>
      <rPr>
        <rFont val="Calibri"/>
        <b/>
        <color theme="1"/>
        <sz val="10.0"/>
      </rPr>
      <t xml:space="preserve">25%: </t>
    </r>
    <r>
      <rPr>
        <rFont val="Calibri"/>
        <color theme="1"/>
        <sz val="10.0"/>
      </rPr>
      <t xml:space="preserve">The company provides quantitative information about the number of grievances raised.
</t>
    </r>
    <r>
      <rPr>
        <rFont val="Calibri"/>
        <b/>
        <color theme="1"/>
        <sz val="10.0"/>
      </rPr>
      <t xml:space="preserve">25%: </t>
    </r>
    <r>
      <rPr>
        <rFont val="Calibri"/>
        <color theme="1"/>
        <sz val="10.0"/>
      </rPr>
      <t xml:space="preserve">the company also provides information on the number of grievances addressed and resolved.
</t>
    </r>
    <r>
      <rPr>
        <rFont val="Calibri"/>
        <b/>
        <color theme="1"/>
        <sz val="10.0"/>
      </rPr>
      <t xml:space="preserve">50%: </t>
    </r>
    <r>
      <rPr>
        <rFont val="Calibri"/>
        <color theme="1"/>
        <sz val="10.0"/>
      </rPr>
      <t xml:space="preserve">The company disaggregates this information by the type of grievance raised, the severity and the outcomes. </t>
    </r>
  </si>
  <si>
    <t xml:space="preserve">GM provides the number of grievances raised, but it does not provide quantitative information on the number of grievances resolved or disaggregated information on the  type of grievance raised, the severity or the outcomes. 
Page 116 of Sustainability Report - https://www.gmsustainability.com/_pdf/resources-and-downloads/GM_2021_SR.pdf </t>
  </si>
  <si>
    <t xml:space="preserve">Mercedes provides quantitiative information about the number of grievances raised and the number addressed and resolved. It does not provide disaggregated information about the types of grivances raised, their severity, or the outcome.
Page 18 Human Rights Principles - https://group.mercedes-benz.com/documents/sustainability/society/daimler-principles-of-social-responsibility-and-human-rights-en-20211124.pdf </t>
  </si>
  <si>
    <t>Renault discloses the number of grievances raised but does not provide details on grievances addressed and resolved, or by type of grievance, severity and outcomes.
Page 122 Integrated Annual and Sustainability report - https://www.renaultgroup.com/en/finance-2/financial-information/documents-and-publications/
Page 48 Vigilance Plan 2022 - https://www.renaultgroup.com/wp-content/uploads/2022/06/rg_plan-de-vigilance_uk_v25-002.pdf</t>
  </si>
  <si>
    <t xml:space="preserve">Stellantis provides the number of grievances raised, but it does not provide quantitative information on the number of grievances resolved or disaggregated information on the type of grievance raised, the severity or the outcomes. 
Page 99 of Sustainability Report - https://www.stellantis.com/content/dam/stellantis-corporate/sustainability/csr-disclosure/stellantis/2021/Stellantis_2021_CSR_Report.pdf </t>
  </si>
  <si>
    <t>Volkswagen provides ad hoc quantitative information about the types of grievances raised, but it does not provide information about the number resolved. They provide disaggregated information on the type of complaints and where they occurred, and separately, the number of breaches resolved and number of suppliers not awarded new contracts due to breaches is not. They also provide examples of four grievances related to raw materials and the nature of those grievances.
Page 101 of Sustainability Report - https://www.volkswagenag.com/presence/nachhaltigkeit/documents/sustainability-report/2021/Nonfinancial_Report_2021_e.pdf  
Page 9 Raw Minerals Report - https://www.volkswagenag.com/presence/nachhaltigkeit/documents/supply-chain/Volkswagen-Group-Responsible-Raw-Materials-Report-2021.pdf</t>
  </si>
  <si>
    <t>The company has put in place a remedy process.</t>
  </si>
  <si>
    <t>UNGPs</t>
  </si>
  <si>
    <r>
      <rPr>
        <rFont val="Calibri"/>
        <b/>
        <color theme="1"/>
        <sz val="10.0"/>
      </rPr>
      <t xml:space="preserve">50%: </t>
    </r>
    <r>
      <rPr>
        <rFont val="Calibri"/>
        <color theme="1"/>
        <sz val="10.0"/>
      </rPr>
      <t xml:space="preserve">the company discloses the process for determining remedy. This should indicate in general terms:
- </t>
    </r>
    <r>
      <rPr>
        <rFont val="Calibri"/>
        <b/>
        <color theme="1"/>
        <sz val="10.0"/>
      </rPr>
      <t xml:space="preserve">25%: </t>
    </r>
    <r>
      <rPr>
        <rFont val="Calibri"/>
        <color theme="1"/>
        <sz val="10.0"/>
      </rPr>
      <t xml:space="preserve">how they investigate an issue that is raised and escalate the issue within the company 
- </t>
    </r>
    <r>
      <rPr>
        <rFont val="Calibri"/>
        <b/>
        <color theme="1"/>
        <sz val="10.0"/>
      </rPr>
      <t xml:space="preserve">25%: </t>
    </r>
    <r>
      <rPr>
        <rFont val="Calibri"/>
        <color theme="1"/>
        <sz val="10.0"/>
      </rPr>
      <t xml:space="preserve">how they determine appropriate remedy
</t>
    </r>
    <r>
      <rPr>
        <rFont val="Calibri"/>
        <b/>
        <color theme="1"/>
        <sz val="10.0"/>
      </rPr>
      <t xml:space="preserve">50%: </t>
    </r>
    <r>
      <rPr>
        <rFont val="Calibri"/>
        <color theme="1"/>
        <sz val="10.0"/>
      </rPr>
      <t xml:space="preserve">the company provides information about how the process operates in practice, including quantitative information regarding the types of allegations raised (where no allegations have been raised, a statement to this end will suffice). This should be:
- </t>
    </r>
    <r>
      <rPr>
        <rFont val="Calibri"/>
        <b/>
        <color theme="1"/>
        <sz val="10.0"/>
      </rPr>
      <t>25%:</t>
    </r>
    <r>
      <rPr>
        <rFont val="Calibri"/>
        <color theme="1"/>
        <sz val="10.0"/>
      </rPr>
      <t xml:space="preserve"> disaggregated by region and tier at a minimum
- </t>
    </r>
    <r>
      <rPr>
        <rFont val="Calibri"/>
        <b/>
        <color theme="1"/>
        <sz val="10.0"/>
      </rPr>
      <t>25%:</t>
    </r>
    <r>
      <rPr>
        <rFont val="Calibri"/>
        <color theme="1"/>
        <sz val="10.0"/>
      </rPr>
      <t xml:space="preserve"> one or more qualitative case studies of the process in action (where there have been no investigations that year, case studies from previous years to illustrate the process will suffice), including outcomes from that process.
note: the UNGPs specify that impacted stakeholders should be involved in the determination of remedy. As such, additional indicators have been included under each of the focus areas to provide a score regarding the company's engagement with specific stakeholder groups.</t>
    </r>
  </si>
  <si>
    <t xml:space="preserve">Ford states that they remediate issues when they occur, however, they do not outline the process for investigating issues, for determining appropriate remedy etc. They do not provide case studies or numeric information on instances of remedy.
Page 8 and 16 of Human Rights Report - https://corporate.ford.com/content/dam/corporate/us/en-us/documents/social-impact/sustainability/additional-downloads/human-rights.zip </t>
  </si>
  <si>
    <t xml:space="preserve">GM state "GM tracks all reports of misconduct— whether made to the Awareline or through some other channel—in a case management system that facilitates efficient investigation, followup and compliance trend analysis. The case management system allows GM to follow up with individuals who submit Awareline reports anonymously, while preserving the reporter’s anonymity, to help GM better investigate and remediate anonymous allegations. Allegations of misconduct are reviewed and prioritized based on a number of factors, including the type of misconduct, the position of the alleged wrongdoer within the company and whether the allegation entails any potential violations of law. High-priority cases receive special scrutiny and review; a cross-functional committee meets monthly to discuss their investigative progress and resolution. There is also a quarterly review process to determine which cases, if any, require reporting to the Board or Audit Committee, as well as processes in case a particular allegation requires more immediate reporting. The chief compliance officer also provides regular updates to the Audit Committee on key GECC priorities and accomplishments and trends in Awareline submissions and Investigations."
The company have disclosed the process for determining remedy but they have not detailed how the process operates in practice including quantitative information regarding types of allegations made. 
Page 116 of Sustainability Report - https://www.gmsustainability.com/_pdf/resources-and-downloads/GM_2021_SR.pdf </t>
  </si>
  <si>
    <t xml:space="preserve">Hyundai states that they have a process to remedy non-conformance, but they do not provide enough disclosure on how they investigate an issue or how they determine appropriate remedy.
Human Rights Report - https://www.hyundaimotorgroup.com/sustainability/esgPolicy </t>
  </si>
  <si>
    <t xml:space="preserve">Kia states that they have a process to remedy non-conformance, but they do not provide enough disclosure on how they investigate an issue or how they determine appropriate remedy. 
https://worldwide.kia.com/int/files/company/sr/sustainability-report/sustainability-report-2022-int.pdf </t>
  </si>
  <si>
    <t xml:space="preserve">Mercedes provides detail on how they investigate issues that are raised through their whistleblower hotline, including how issues are escalated through the companies and potentially to external agencies (e.g. government regulators). They do not outline a process for determining appropriate remedy or provide specific quantitative data or qualitative case studies on their remedy process.
Page 251 of Sustainability Report - https://group.mercedes-benz.com/documents/sustainability/other/mercedes-benz-sustainability-report-2021.pdf </t>
  </si>
  <si>
    <t>Stellantis describes at a high level how they investigate issues that are raised through their whistleblower system.  A process for determining appropriate remedy, quantitative data by region and tier, and qualitative case studies on their remedy process are not disclosed.
Page 99 &amp; 357 of 2021 CSR report - https://www.stellantis.com/content/dam/stellantis-corporate/sustainability/csr-disclosure/stellantis/2021/Stellantis_2021_CSR_Report.pdf</t>
  </si>
  <si>
    <t>Responsible Sourcing of Transition Minerals</t>
  </si>
  <si>
    <t>The company has a commitment to responsible metals and minerals sourcing.</t>
  </si>
  <si>
    <t>CHRB also Earthworks https://earthworks.org/wp-content/uploads/2021/09/Just-Minerals-FINAL.pdf</t>
  </si>
  <si>
    <r>
      <rPr>
        <rFont val="Calibri"/>
        <color theme="1"/>
        <sz val="10.0"/>
      </rPr>
      <t xml:space="preserve">The following scores are not cumulative, they are absolute: 
</t>
    </r>
    <r>
      <rPr>
        <rFont val="Calibri"/>
        <b/>
        <color theme="1"/>
        <sz val="10.0"/>
      </rPr>
      <t xml:space="preserve">100%:  </t>
    </r>
    <r>
      <rPr>
        <rFont val="Calibri"/>
        <color theme="1"/>
        <sz val="10.0"/>
      </rPr>
      <t xml:space="preserve">the company has a standalone responsible minerals sourcing policy or their human rights policy includes a section on the responsible sourcing of transition minerals and metals that applies to all salient minerals and metals.
</t>
    </r>
    <r>
      <rPr>
        <rFont val="Calibri"/>
        <b/>
        <color theme="1"/>
        <sz val="10.0"/>
      </rPr>
      <t xml:space="preserve">75%: </t>
    </r>
    <r>
      <rPr>
        <rFont val="Calibri"/>
        <color theme="1"/>
        <sz val="10.0"/>
      </rPr>
      <t xml:space="preserve">the company has a standalone responsible minerals sourcing policy or their human rights policy includes a section on the responsible sourcing of transition minerals and metals that goes beyond "conflict minerals" to include </t>
    </r>
    <r>
      <rPr>
        <rFont val="Calibri"/>
        <i/>
        <color theme="1"/>
        <sz val="10.0"/>
      </rPr>
      <t xml:space="preserve">some </t>
    </r>
    <r>
      <rPr>
        <rFont val="Calibri"/>
        <color theme="1"/>
        <sz val="10.0"/>
      </rPr>
      <t xml:space="preserve">other minerals or metals (e.g. includes cobalt).
</t>
    </r>
    <r>
      <rPr>
        <rFont val="Calibri"/>
        <b/>
        <color theme="1"/>
        <sz val="10.0"/>
      </rPr>
      <t>50%:</t>
    </r>
    <r>
      <rPr>
        <rFont val="Calibri"/>
        <color theme="1"/>
        <sz val="10.0"/>
      </rPr>
      <t xml:space="preserve"> the company has a standalone responsible minerals sourcing policy or their human rights policy includes a commitment to the responsible sourcing of "conflict minerals" only.</t>
    </r>
  </si>
  <si>
    <t xml:space="preserve">BMW's Human Rights Policy does not include a commitment to responsible minerals sourcing. They do not have a standalone responsible minerals or conflict minerals sourcing policy.
Group Code on Human Rights and Working Conditions - https://www.bmwgroup.com/content/dam/grpw/websites/bmwgroup_com/responsibility/downloads/en/2019/2019-BMW-Group-Code-on-human-rights.pdf </t>
  </si>
  <si>
    <t xml:space="preserve">Ford has a standalone responsible minerals sourcing policy which references the OECD Due Diligence Guidance for Responsible Supply Chains of Minerals for Conflict-Affected and High-Risk Areas. It only references conflict minerals. Their human rights policy and responsible minerals sourcing policy do not include a section on the responsible sourcing of transition minerals and metals that applies to all salient minerals and metals. 
https://corporate.ford.com/social-impact/sustainability/responsible-material-sourcing.html#:~:text=Ford%20is%20required%20to%20conduct,results%20annually%20to%20the%20SEC.&amp;text=Regulation%20(EU)%202017%2F821,High%20Risk%20Areas%20(CAHRAs). </t>
  </si>
  <si>
    <t xml:space="preserve">GM has standalone Responsible Minerals and Conflict Minerals sourcing policies. The Responsible Minerals policy recognises CAHRAs plus additional materials: mica and cobalt. The conflict minerals report explicitly relates to 3TGs and gold.
They apply the OECD guidelines to all specified minerals, not just CAHRAs.
https://www.gmsustainability.com/_pdf/policies/GM_Conflict_Minerals_Policy.pdf </t>
  </si>
  <si>
    <t xml:space="preserve">Hyundai and Kia have a shared responsible minerals policy that applies to CAHRAs and cobalt, and other minerals that "pose human rights violations or environmental destruction issues in the mining process".
https://www.hyundaimotorgroup.com/sustainability/esgPolicy </t>
  </si>
  <si>
    <t xml:space="preserve">Hyundai and Kia have a shared responsible minerals policy that applies to CAHRAs and cobalt, and other minerals that "pose human rights violations or environmental destruction issues in the mining process".
https://worldwide.kia.com/int/files/company/sr/trust/E000054557.pdf </t>
  </si>
  <si>
    <t xml:space="preserve">Mercedes Responsible Sourcing Standards include a commitment to the responsible sourcing of minerals and metals, and go beyond CAHRAs to include other critical raw materials. Their raw materials report outlines due diligence conducted on 24 salient minerals and metals.
https://supplier.mercedes-benz.com/servlet/JiveServlet/download/2672-9-3352/V052022_Responsible+Sourcing+Standards_EN.pdf </t>
  </si>
  <si>
    <t xml:space="preserve">Nissan has a standalone responsible minerals sourcing policy that includes CAHRAs and cobalt.
https://www.nissan-global.com/EN/DOCUMENT/PDF/SR/Minerals_Sourcing_Policy_e.pdf </t>
  </si>
  <si>
    <t xml:space="preserve">Renault has a standalone responsible minerals sourcing policy that includes CAHRAs and cobalt.
https://www.nissan-global.com/EN/DOCUMENT/PDF/SR/CSR_Alliance_Guidelines.pdf </t>
  </si>
  <si>
    <t xml:space="preserve">Stellantis has a standalone responsible minerals sourcing policy that includes CAHRAs and cobalt, mica, bauxite/aluminium, nickel and lithium.
https://www.stellantis.com/content/dam/stellantis-corporate/sustainability/responsible-purchasing-practices/CO_LI_REFINERS_Sept_2022.pdf 
Page 286 of Sustainability Report - https://www.stellantis.com/content/dam/stellantis-corporate/sustainability/csr-disclosure/stellantis/2021/Stellantis_2021_CSR_Report.pdf </t>
  </si>
  <si>
    <t xml:space="preserve">Tesla's Human Rights and Responsible Sourcing Policy explicitly states that their suppliers shall adopt polices regarding responsible sourcing of minerals. They state that they have a goal to create a conflict-free value chain.
Responsible Materials Policy - https://www.tesla.com/en_au/legal/additional-resources#responsible-sourcing-policies </t>
  </si>
  <si>
    <t xml:space="preserve">Toyota has a standalone Responsible Minerals policy that only applies to CAHRAs.
https://global.toyota/pages/global_toyota/sustainability/esg/mineral_sourcing_en.pdf </t>
  </si>
  <si>
    <t xml:space="preserve">Volkswagen does not reference responsible mineral sourcing in their social and human rights document. They have a Responsible Minerals sourcing report, which specifies the actions taken with regards to 16 priority materials, including conflict minerals, cobalt, lithium, nickel, graphite, aluminium, copper, rare earths minerals, platinum group metals and steel. They state that their due diligence for all these metals and minerals is done in accordance with the OECD Guidelines - even if the materials aren’t specifically conflict minerals.
Human Rights Policy - https://www.volkswagenag.com/presence/nachhaltigkeit/documents/policy-intern/201209-sozialcharta_en.pdf </t>
  </si>
  <si>
    <t xml:space="preserve">Volvo does not have a standalone human rights policy or a responsible minerals sourcing policy. It does have a general responsible sourcing policy, which includes commitments regarding the sourcing of conflict minerals. Their sustainability report specifies that responsible minerals sourcing goes beyond CAHRAs to include "15 minerals, metals, and bio-based materials associated with high risks from a sustainability perspective. Examples are cobalt, lithium, aluminium, and nickel."
Page 176 Annual and Sustainability Report - https://vp272.alertir.com/afw/files/press/volvocar/202204044874-1.pdf </t>
  </si>
  <si>
    <t>The company requires its suppliers to undertake due diligence in accordance with the OECD Due Diligence for Responsible Supply Chains of Minerals from Conflict-Affected and High Risk Areas</t>
  </si>
  <si>
    <r>
      <rPr>
        <rFont val="Calibri"/>
        <b/>
        <color theme="1"/>
        <sz val="10.0"/>
      </rPr>
      <t>25%:</t>
    </r>
    <r>
      <rPr>
        <rFont val="Calibri"/>
        <color theme="1"/>
        <sz val="10.0"/>
      </rPr>
      <t xml:space="preserve"> the SCoC states that companies will undertake due diligence in accordance with OECD Due Diligence for Responsible Supply Chains of Minerals from CAHRAs. 
</t>
    </r>
    <r>
      <rPr>
        <rFont val="Calibri"/>
        <b/>
        <color theme="1"/>
        <sz val="10.0"/>
      </rPr>
      <t>25%:</t>
    </r>
    <r>
      <rPr>
        <rFont val="Calibri"/>
        <color theme="1"/>
        <sz val="10.0"/>
      </rPr>
      <t xml:space="preserve"> the SCoC specifies that suppliers should apply the OECD due diligence guidelines to all salient metals and minerals in addition to CAHRAs. (note: companies that only specify cobalt do not achieve a score here, due to its inclusion in the Frank Dodd Act.)
</t>
    </r>
    <r>
      <rPr>
        <rFont val="Calibri"/>
        <b/>
        <color theme="1"/>
        <sz val="10.0"/>
      </rPr>
      <t>25%:</t>
    </r>
    <r>
      <rPr>
        <rFont val="Calibri"/>
        <color theme="1"/>
        <sz val="10.0"/>
      </rPr>
      <t xml:space="preserve"> there is a requirement or expectation that suppliers have a due diligence process in place to identify raw materials sources, specifically, conducting due diligence on the SoRs in their supply chain (this may include the use of third party certification, etc)
</t>
    </r>
    <r>
      <rPr>
        <rFont val="Calibri"/>
        <b/>
        <color theme="1"/>
        <sz val="10.0"/>
      </rPr>
      <t>25%:</t>
    </r>
    <r>
      <rPr>
        <rFont val="Calibri"/>
        <color theme="1"/>
        <sz val="10.0"/>
      </rPr>
      <t xml:space="preserve"> there is a contractual requirement or expectiation to disclose smelter/refiner information. 
Note: as it is unlikely that companies will publish their contracts, disclosures for the last three points may be found in the SCoC or the contractual minerals report.
</t>
    </r>
  </si>
  <si>
    <t xml:space="preserve">BMW states that companies should conduct due diligence in accordance with the OECD Guidelines. This only applies to CAHRAs. They are expected to identify whether smelteres are conformant have independent 3rd party certification and that they provide this information to BMW on request. 
Group Code on Human Rights and Working Conditions - https://www.bmwgroup.com/content/dam/grpw/websites/bmwgroup_com/responsibility/downloads/en/2019/2019-BMW-Group-Code-on-human-rights.pdf </t>
  </si>
  <si>
    <t>The company does not have a public SCoC</t>
  </si>
  <si>
    <t xml:space="preserve">Ford’s SCoC requires that suppliers undertake due diligence in accordance with OECD Due Diligence Guidelines. This expectation extends to cobalt, mica, etc. They specify that companies must be able to provide information on their smelters and verify the sources of the raw materials in their parts. It does not specify that suppliers disclose SoR details.
https://corporate.ford.com/operations/governance-and-policies/supplier-code-of-conduct.html </t>
  </si>
  <si>
    <t xml:space="preserve">GM requires suppliers to conduct due diligence in accordance with the OECD Guidelines for conflict minerals, cobalt and mica. They require smelter to verify 3rd party certification and provide this to GM. 
Page 2 and 93 of Responsible Minerals Sourcing Policy - https://www.gmsustainability.com/_pdf/policies/GM_Responsible_Mineral_Sourcing_Policy.pdf </t>
  </si>
  <si>
    <t xml:space="preserve">Hyundai's Responsible Minerals policy references the OECD Guidelines, however these are not mentioned in the Supplier Code of Conduct. Hyundai does not require suppliers to conduct due diligence in accordance with the OECD Guidlines. They do not require suppliers to use SoRs that are conformant with a 3rd party certification standard or to provide SoR details to Hyundai.
https://worldwide.kia.com/int/files/company/sr/about/E000022012602-en.pdf </t>
  </si>
  <si>
    <t>The SCoC does not mention the OECD Guidelines. It states (p. 7) that "Suppliers should establish processes to verify the source regions and refineries of all minerals contained in their products." They also state that "Kia supports the OECD Guidance on Conflict Minerals, applies the CMRT/CRT** form provided by the RMI*, and establishes a management process based on this. We operate management processes based on responsible and clear policies. We will maintain a transparent and stable supply chain management system by ensuring that our suppliers do business with RMAP*** certified smelters."
However, their Responsible Minerals Policy does not include a requirement that suppliers use conformant smelters: "We are continuously trying to make our suppliers deal with RMAP-certified smelters."</t>
  </si>
  <si>
    <t xml:space="preserve">Mercedes states that companies should conduct due diligence in accordance with the OECD Guidelines. This explicitly refers to CAHRAs, however they also specify that due diligence on critical raw materials should have an OECD-compliant due diligence process. Suppliers are expected to identify whether smelteres are conformant have independent 3rd party certification and that they provide this information to Mercedes on request.
Page 6 and 12 of SCoC (titled "Responsible Sourcing Standards") - https://supplier.mercedes-benz.com/servlet/JiveServlet/download/2672-9-3352/V052022_Responsible+Sourcing+Standards_EN.pdf </t>
  </si>
  <si>
    <t xml:space="preserve">Nissan states that companies should conduct due diligence in accordance with the OECD Guidelines. This applies to all minerals, not just CAHRAs. There are no explicit SoR requirements.
https://www.nissan-global.com/EN/SUSTAINABILITY/LIBRARY/HUMAN_RIGHTS_GUIDELINE/ASSETS/PDF/Nissan_Global_Guideline_On_Human_Rights_e.pdf </t>
  </si>
  <si>
    <t xml:space="preserve">Renault states that companies should conduct due diligence in accordance with the OECD Guidelines. This applies to CAHRAs and cobalt. There are no explicit SoR requirements.
https://www.renaultgroup.com/wp-content/uploads/2019/03/groupe-renault-policy-eng.pdf </t>
  </si>
  <si>
    <t>Stellantis does not directly reference the OECD Guidelines. However, the SCoC explicitly applies to all materials. They are required to submit SoR details to Stellantis, but there are no requirements regarding 3rd party certification. Stellantis requires suppliers of CAHRA minerals to disclose their origin and composition of materials, but does not indicate whether this is part of a due diligence process or if it includes a specific focus on SoRs.
Supplier Code of Conduct - https://www.stellantis.com/content/dam/stellantis-corporate/group/governance/code-of-conduct/Stellantis_CoC_EN.pdf 
Page 277, 287 &amp; 291 2021 CSR Report - https://www.stellantis.com/content/dam/stellantis-corporate/sustainability/csr-disclosure/stellantis/2021/Stellantis_2021_CSR_Report.pdf</t>
  </si>
  <si>
    <t xml:space="preserve">Tesla states that companies should conduct due diligence in accordance with the OECD Guidelines. This applies to all minerals. They are expected to identify whether smelteres are conformant with independent 3rd party certification and that they provide this information to Tesla on request.
Supplier Code of Conduct - https://www.tesla.com/sites/default/files/about/legal/tesla-supplier-code-of-conduct.pdf </t>
  </si>
  <si>
    <t>Toyota does not require to conduct due diligence on its supply chains in accordance with the OECD Guidelines. Their SCoC does not reference smelters, or the need to use materials from audited sources.</t>
  </si>
  <si>
    <t xml:space="preserve">Volkswagen’s SCoC requires that suppliers undertake due diligence in accordance with OECD Due Diligence Guidelines. This expectation extends to cobalt, mica, etc. It expects that suppliers conduct due diligence on their smelters. It does not require suppliers to provide smelter information.
Page 26 of Supplier Code of Conduct - https://www.vwgroupsupply.com/one-kbp-pub/media/shared_media/documents_1/nachhaltigkeit/brochure__volkswagen_group_requirements_regarding_sustainability_in_its_relationships_with_business_partners__code_of_conduct_fo/2019_coc_geschaeftspartner_final.pdf </t>
  </si>
  <si>
    <t xml:space="preserve">Volvo Car Group requires suppliers to undertake due diligence on its minerals supply chains, but does not specify that this is done in accordance with the OECD Guidelines. There are no specific requirements for SoRs.
Page 19 of Code of Conduct for Business Partners - https://www.volvocars.com/images/v/-/media/market-assets/intl/applications/dotcom/pdf/suppliers/codeofconduct_for_business_partners_en_2022_digital_a4.pdf </t>
  </si>
  <si>
    <t xml:space="preserve">The company has a process in place to assess transition minerals risks in their supply chain to the point of extraction. </t>
  </si>
  <si>
    <t>CHRB D.5.10.b, OECD</t>
  </si>
  <si>
    <r>
      <rPr>
        <rFont val="Calibri"/>
        <b/>
        <color theme="1"/>
        <sz val="10.0"/>
      </rPr>
      <t xml:space="preserve">25%: </t>
    </r>
    <r>
      <rPr>
        <rFont val="Calibri"/>
        <color theme="1"/>
        <sz val="10.0"/>
      </rPr>
      <t xml:space="preserve">the company discloses that they have a process in place to map supply chains back to the point of extraction.
</t>
    </r>
    <r>
      <rPr>
        <rFont val="Calibri"/>
        <b/>
        <color theme="1"/>
        <sz val="10.0"/>
      </rPr>
      <t>25%:</t>
    </r>
    <r>
      <rPr>
        <rFont val="Calibri"/>
        <color theme="1"/>
        <sz val="10.0"/>
      </rPr>
      <t xml:space="preserve"> the company provides detail on the processes that they have put in place to map their supply chains to the point of extraction
</t>
    </r>
    <r>
      <rPr>
        <rFont val="Calibri"/>
        <b/>
        <color theme="1"/>
        <sz val="10.0"/>
      </rPr>
      <t xml:space="preserve">25%: </t>
    </r>
    <r>
      <rPr>
        <rFont val="Calibri"/>
        <color theme="1"/>
        <sz val="10.0"/>
      </rPr>
      <t xml:space="preserve">the company discloses the portion of the supply chain that they have mapped to the point of extraction. Note: this could be by specifying which supply chains they have mapped, a percentage of total suppliers mapped, etc.
</t>
    </r>
    <r>
      <rPr>
        <rFont val="Calibri"/>
        <b/>
        <color theme="1"/>
        <sz val="10.0"/>
      </rPr>
      <t xml:space="preserve">25%: </t>
    </r>
    <r>
      <rPr>
        <rFont val="Calibri"/>
        <color theme="1"/>
        <sz val="10.0"/>
      </rPr>
      <t xml:space="preserve">the company discloses information from their mapping (e.g primary countries of origin etc)
</t>
    </r>
    <r>
      <rPr>
        <rFont val="Calibri"/>
        <b/>
        <color theme="1"/>
        <sz val="10.0"/>
      </rPr>
      <t>MODIFIER</t>
    </r>
    <r>
      <rPr>
        <rFont val="Calibri"/>
        <color theme="1"/>
        <sz val="10.0"/>
      </rPr>
      <t>: In order to achieve full credit the mapping must cover at least the three focus minerals that are of significant industry and stakeholder focus given outsized volume and/or impacts: cobalt, nickel &amp; lithium. Companies that map two of fewer minerals will receive half scores.</t>
    </r>
  </si>
  <si>
    <t xml:space="preserve">BMW only discloses a process that was conducted with Drive Sustainability. They do not disclose how they conduct their own due diligence on their supply chains to the point of extraction. 
Page 77 Group Report - https://www.bmwgroup.com/content/dam/grpw/websites/bmwgroup_com/ir/downloads/en/2022/bericht/BMW-Group-Report-2021-en.pdf </t>
  </si>
  <si>
    <t xml:space="preserve">Ford discloses that they have a process in place to map their supply chain, and outlines the process for cobalt, nickel and lithium, including 19 supplier audits. They also outline how they engage with 3rd party entities to map copper supply chains. They identify some countries of origin for their battery supply chains.
Page 19 Human Rights Report - https://corporate.ford.com/content/dam/corporate/us/en-us/documents/social-impact/sustainability/additional-downloads/human-rights.zip </t>
  </si>
  <si>
    <t xml:space="preserve">Geely states that suppliers should conduct due diligence of their mineral supply chains, but does not explicitly refer to the OECD Guidelines or have explicit requirements re SoRs.
http://geelyauto.com.hk/core/files/corporate_governance/en/Geely%20Supplier%20Code%20of%20Conduct.pdf </t>
  </si>
  <si>
    <t xml:space="preserve">Hyundai's Responsible Minerals Report indicates that they use the RMI's CMRT report. It does not disclose a process for mapping their supply chains back to the point of extraction.
https://worldwide.kia.com/int/files/company/sr/about/E000022012602-en.pdf </t>
  </si>
  <si>
    <t xml:space="preserve">Not disclosed. Kia's Responsible Minerals Report indicates that they use the RMI's CMRT report. It does not disclose a process for mapping their supply chains back to the point of extraction.
https://worldwide.kia.com/int/files/company/sr/about/E000022012601-en.pdf </t>
  </si>
  <si>
    <t xml:space="preserve">Mercedes discloses that they have a process in place to map their supply chain back to the point of extraction. Their Raw Materials report includes mapping for six materials, including the processes for prioritisation etc. They identify primary countries of origin for the materials mapped.
Page 241 of Sustainability Report - https://group.mercedes-benz.com/documents/sustainability/other/mercedes-benz-sustainability-report-2021.pdf </t>
  </si>
  <si>
    <t xml:space="preserve">Nissan states that they have processes in place to map their conflict minerals supply chain, however, it appears that these only reach SoRs, not the point of extraction. 
Page 138 of Sustainability Report - https://www.nissan-global.com/EN/SUSTAINABILITY/LIBRARY/SR/2022/ASSETS/PDF/SR22_E_All.pdf </t>
  </si>
  <si>
    <t xml:space="preserve">Renault discloses a process for mapping cobalt back to the point of  extraction. They very briefly mention other minerals such as lithium but they do not disclose a process for these other high risk mineral supply chains.
Page 222 Integrated Annual and Sustainability report - https://www.renaultgroup.com/en/finance-2/financial-information/documents-and-publications/ </t>
  </si>
  <si>
    <t xml:space="preserve">Stellantis provides extensive detail on their risk mapping process, which includes mapping to the point of extraction and audits at selected mine sites. They provide numeric information of the numbers of audits conducted and the counties of origin of their materials supply chains.
Page 272, 276, 289 of Sustainability Report - https://www.stellantis.com/content/dam/stellantis-corporate/sustainability/csr-disclosure/stellantis/2021/Stellantis_2021_CSR_Report.pdf </t>
  </si>
  <si>
    <t xml:space="preserve">Not disclosed. Tesla's SEC Conflict Minerals report focuses on Tier 1 suppliers and the smelter information that they provide. They do not disclose a process for conducting further due diligence to the point of extraction.
SEC Conflict Minerals Report - https://www.tesla.com/sites/default/files/about/legal/2020-conflict-minerals-report.pdf?202105 </t>
  </si>
  <si>
    <t>Not disclosed. Toyota's ESG book states that there is a process in place to undertake a country of origin inquiry, but does not disclose how this is done, its frequency, or whether their mapping extends to the point of extraction etc. 
Page 73 of ESG data book - https://global.toyota/pages/global_toyota/sustainability/report/sdb/sdb22_en.pdf</t>
  </si>
  <si>
    <t xml:space="preserve">Volkswagen identifes a process for prioritising mineral supply chains assessed through the Drive Sustainability platform. They then conduct detailed mapping of the 15 prioritised supply chains, in many cases to the point of extraction. They identify the extent to which they have mapped each supply chain, and the issues that were discovered through that mapping. 
Page 5 and 18 of Raw Materials Report - https://www.volkswagenag.com/en/sustainability/reporting-and-esg-performance/sustainability-report.html </t>
  </si>
  <si>
    <t xml:space="preserve">Volvo Car Group has a process in place to map their supply chains across multiple materials, identifying 15 as "high risk from a sustainability perspective" including cobalt, nickel, lithium, and aluminum, and describes the process at a high level but not in detail, and provides some examples from the mapping but not comprehensively.
Page 176-177 Annual and Sustainability Report - https://vp272.alertir.com/afw/files/press/volvocar/202204044874-1.pdf </t>
  </si>
  <si>
    <t>The company discloses transition minerals risks in their supply chain and where they are located.</t>
  </si>
  <si>
    <r>
      <rPr>
        <rFont val="Calibri"/>
        <b/>
        <color theme="1"/>
        <sz val="10.0"/>
      </rPr>
      <t xml:space="preserve">50%: </t>
    </r>
    <r>
      <rPr>
        <rFont val="Calibri"/>
        <color theme="1"/>
        <sz val="10.0"/>
      </rPr>
      <t xml:space="preserve">the company discloses how CAHRA risks are present in their supply chains and the relative risks of countries of sourcing.
</t>
    </r>
    <r>
      <rPr>
        <rFont val="Calibri"/>
        <b/>
        <color theme="1"/>
        <sz val="10.0"/>
      </rPr>
      <t>50%:</t>
    </r>
    <r>
      <rPr>
        <rFont val="Calibri"/>
        <color theme="1"/>
        <sz val="10.0"/>
      </rPr>
      <t xml:space="preserve"> the company discloses broader risks from transition minerals in their supply chain
</t>
    </r>
  </si>
  <si>
    <t>Ford's Conflict Minerals report provides a detailed analysis of their conflict mineral supply chains and the risks that are present there. Ford's human rights report discloses broader risks from transition minerals, focused currently on cobalt, nickel, and lithium.
https://corporate.ford.com/social-impact/sustainability/responsible-material-sourcing.html#:~:text=Ford%20is%20required%20to%20conduct,results%20annually%20to%20the%20SEC.&amp;text=Regulation%20(EU)%202017%2F821,High%20Risk%20Areas%20(CAHRAs). 
Page 19 of Human rights report - https://corporate.ford.com/content/dam/corporate/us/en-us/documents/reports/human-rights-report.pdf</t>
  </si>
  <si>
    <t xml:space="preserve">Hyundai and Kia's shared Responsible Minerals Report specifies that there are risks in their supply chain, but simply lists the countries that are at high risk of conflict minerals. It does not provide additional detail on how these may specifically occur in their supply chain.
https://worldwide.kia.com/int/files/company/sr/about/E000022012602-en.pdf </t>
  </si>
  <si>
    <t xml:space="preserve">Hyundai and Kia's shared Responsible Minerals Report specifies that there are risks in their supply chain, but simply lists the countries that are at high risk of conflict minerals. It does not provide additional detail on how these may specifically occur in their supply chain.
https://worldwide.kia.com/int/files/company/sr/about/E000022012601-en.pdf </t>
  </si>
  <si>
    <t xml:space="preserve">Yes. Their Raw Materials Report provides six raw materials assessments and what the associated risks are with those minerals.
https://group.mercedes-benz.com/dokumente/nachhaltigkeit/produktion/mercedes-benz-raw-materials-report.pdf </t>
  </si>
  <si>
    <t xml:space="preserve">Not disclosed. The company states they are a member of the RMI and this involves striving to implement a responsible supply chain in high risk areas (CAHRAs) but they do not disclose how CAHRA risks are present in their supply chains or disclose any of the broader risks from transition minerals in their supply chains. 
Page 222 Integrated Annual and Sustainability report - https://www.renaultgroup.com/en/finance-2/financial-information/documents-and-publications/ </t>
  </si>
  <si>
    <t xml:space="preserve">Stellantis details the specific risks associated with various mineral supply chains.
Page 292 of Sustainability Report - https://www.stellantis.com/content/dam/stellantis-corporate/sustainability/csr-disclosure/stellantis/2021/Stellantis_2021_CSR_Report.pdf </t>
  </si>
  <si>
    <t>Tesla's SEC Conflict Minerals report includes a country list at annex 1. Note: this country list is based on the country information of RMI conformant SoRs. Their description suggests that they don't conduct their own due diligence beyond the RMI approach. Tesla’s Impact Report lists direct supplier relationships, but does not indicate if these suppliers are high risk or not. Tesla’s Impact Report identifies broad risks across cobalt, nickel, and lithium.
SEC Conflict Minerals Report - https://www.tesla.com/sites/default/files/about/legal/2020-conflict-minerals-report.pdf?202105
Page 103, 107-108 of Impact Report - https://www.tesla.com/ns_videos/2021-tesla-impact-report.pdf</t>
  </si>
  <si>
    <t xml:space="preserve">Volkswagen's raw material report breaks down the indiviudal high risk materials  by region, and the specific risks associated with each material. 
https://www.volkswagenag.com/en/sustainability/reporting-and-esg-performance/sustainability-report.html </t>
  </si>
  <si>
    <t xml:space="preserve">The company indicates that they have done this assessment, and provides examples of higher risk minerals and regions, but it is not comprehensive.
Page 176 Annual and Sustainability Report - https://vp272.alertir.com/afw/files/press/volvocar/202204044874-1.pdf </t>
  </si>
  <si>
    <t>The company publishes a smelter or refiner (SoR) list and indicates which SoRs are conformant with the Responsible Minerals Initiative (RMI).</t>
  </si>
  <si>
    <r>
      <rPr>
        <rFont val="Calibri"/>
        <b/>
        <color theme="1"/>
        <sz val="10.0"/>
      </rPr>
      <t xml:space="preserve">100%: </t>
    </r>
    <r>
      <rPr>
        <rFont val="Calibri"/>
        <color theme="1"/>
        <sz val="10.0"/>
      </rPr>
      <t xml:space="preserve">the company publishes a full list of smelters/refiners in their supply chain and indicates which SoRs are conformant with a 3rd party standard.
</t>
    </r>
    <r>
      <rPr>
        <rFont val="Calibri"/>
        <b/>
        <color theme="1"/>
        <sz val="10.0"/>
      </rPr>
      <t>50%:</t>
    </r>
    <r>
      <rPr>
        <rFont val="Calibri"/>
        <color theme="1"/>
        <sz val="10.0"/>
      </rPr>
      <t xml:space="preserve"> the company publishes a partial list of smelters/refiners in the supply chain and indicates which SoRs are conformant with a 3rd party standard.
</t>
    </r>
    <r>
      <rPr>
        <rFont val="Calibri"/>
        <b/>
        <color theme="1"/>
        <sz val="10.0"/>
      </rPr>
      <t>25%:</t>
    </r>
    <r>
      <rPr>
        <rFont val="Calibri"/>
        <color theme="1"/>
        <sz val="10.0"/>
      </rPr>
      <t xml:space="preserve"> the company publishes a partial list of smelters/refiners but don't indicate which SoRs are conformant with a 3rd party standard and/or provides quantitative information only.</t>
    </r>
  </si>
  <si>
    <t>BMW only discloses SoRs for their cobalt supply chains.</t>
  </si>
  <si>
    <t xml:space="preserve">Ford publishes a list of SoRs, including which ones that are conformant with a 3rd party standard.
https://corporate.ford.com/social-impact/sustainability/responsible-material-sourcing.html#:~:text=Ford%20is%20required%20to%20conduct,results%20annually%20to%20the%20SEC.&amp;text=Regulation%20(EU)%202017%2F821,High%20Risk%20Areas%20(CAHRAs). </t>
  </si>
  <si>
    <t xml:space="preserve">GM publishes a smelter list in their SEC Conflict Minerals report. They indicate which smelters are conformant with a 3rd party standard.
https://investor.gm.com/static-files/d4ab597b-78fd-48c1-bbe7-e3f3b735b734 </t>
  </si>
  <si>
    <t>Not diclosed</t>
  </si>
  <si>
    <t xml:space="preserve">Mercedes has a specific document with a full list of their SoRs that is conformant with a 3rd party standard. 
https://group.mercedes-benz.com/documents/sustainability/other/daimler-ag-uebersicht-schmelzen-und-raffinerien-kobalt-453774-en.pdf </t>
  </si>
  <si>
    <t xml:space="preserve">Nissan has published a partial list of SoRs but don't indicate which SoRs are conformant with a 3rd party. 
https://www.nissan-global.com/EN/SUSTAINABILITY/LIBRARY/ASSETS/PDF/Minerals_e.pdf </t>
  </si>
  <si>
    <t xml:space="preserve">Renault publishes a list of its cobalt refiners (tier 4). It does not publish smelter lists for other supply chains.
https://www.renaultgroup.com/wp-content/uploads/2020/06/renault_cobalt_supply_chain_mapping_.pdf </t>
  </si>
  <si>
    <t xml:space="preserve">Stellantis publishes a SoR list for their high voltage batteries. It is not clear if this is all their batteries. They don't indicate which SoRs are conformant with a 3rd party standard.
https://www.stellantis.com/content/dam/stellantis-corporate/sustainability/responsible-purchasing-practices/CO_LI_REFINERS_Sept_2022.pdf </t>
  </si>
  <si>
    <t>Tesla only publishes a list of SoRs that are RMI compliant, it does not publish a complete list.
SEC Conflict Minerals Report - https://www.tesla.com/sites/default/files/about/legal/2021-conflict-minerals-report.pdf</t>
  </si>
  <si>
    <t xml:space="preserve">Volkswagen publishes a list of SoRs, including which ones that are conformant with a 3rd party standard. The 3rd party standard used is the Responsbile Minerals Initiative (RMI).
Page 36 of Raw Materials Report - https://www.volkswagenag.com/en/sustainability/reporting-and-esg-performance/sustainability-report.html </t>
  </si>
  <si>
    <t xml:space="preserve">Volvo does not disclose a SoR list but the do disclose the number of SoRs investigated for conformance (147) and the percentage deemed in conformance (82%), and the number of audits of 3TG suppliers.
Page 176-177 Annual and Sustainability Report - https://vp272.alertir.com/afw/files/press/volvocar/202204044874-1.pdf </t>
  </si>
  <si>
    <t>The company discloses how it monitors/audits suppliers for compliance with the transition minerals due diligence requirements.</t>
  </si>
  <si>
    <t>See general HR indicators</t>
  </si>
  <si>
    <t>The company formally engages SoRs to build their capacity to conduct due diligence of their own supply chains.</t>
  </si>
  <si>
    <t>CHRB D.5.10.a</t>
  </si>
  <si>
    <r>
      <rPr>
        <rFont val="Calibri"/>
        <b/>
        <color theme="1"/>
        <sz val="10.0"/>
      </rPr>
      <t xml:space="preserve">25%: </t>
    </r>
    <r>
      <rPr>
        <rFont val="Calibri"/>
        <color theme="1"/>
        <sz val="10.0"/>
      </rPr>
      <t xml:space="preserve">the company specifies that it engages with SoRs to build their capacity to conduct due diligence.
</t>
    </r>
    <r>
      <rPr>
        <rFont val="Calibri"/>
        <b/>
        <color theme="1"/>
        <sz val="10.0"/>
      </rPr>
      <t xml:space="preserve">25%: </t>
    </r>
    <r>
      <rPr>
        <rFont val="Calibri"/>
        <color theme="1"/>
        <sz val="10.0"/>
      </rPr>
      <t xml:space="preserve">the company discloses that it participates in industry wide schemes that assess smelters/refiners compliance with OECD guidelines.
</t>
    </r>
    <r>
      <rPr>
        <rFont val="Calibri"/>
        <b/>
        <color theme="1"/>
        <sz val="10.0"/>
      </rPr>
      <t>50%:</t>
    </r>
    <r>
      <rPr>
        <rFont val="Calibri"/>
        <color theme="1"/>
        <sz val="10.0"/>
      </rPr>
      <t xml:space="preserve"> the company provides detail on how it engages with SoRs to build their capacity
Note: non-binding MOUs with upstream suppliers are not scored here. Company agreements are only counted if they are binding, and they explicitly include human rights provisions. </t>
    </r>
  </si>
  <si>
    <t xml:space="preserve">Ford engages SoRs via its membership of the RMI. It also does direct outreach to refiners in their cobalt supply chain to encourage them to join the Responsible Minerals Assurance Program (RMAP). It doesn't disclose the process that they engage in to build SoR capacity.
Page 21 Human Rights Report - https://corporate.ford.com/content/dam/corporate/us/en-us/documents/social-impact/sustainability/additional-downloads/human-rights.zip </t>
  </si>
  <si>
    <t xml:space="preserve">Yes. GM state that they "are an active participant within the RMI and corresponding RMI working subgroups. The Smelter Engagement Team is one of these subgroups that enables us to have direct SOR engagement. We have found that coordinated outreach to nonconformant SORs can be effective at encouraging RMAP participation. Likewise, GM has participated in RMI-sponsored SOR RMAP pre-audit visits, with the most recent visit being in 2019 with an Indian gold refiner. If SORs have not been validated as conformant to the RMAP, we encourage them to participate in this third-party assessment. GM sent communications to 10 3TG SORs during the 2021 calendar year. Due to COVID-19 concerns and restrictions, GM did not conduct on-site SOR visits in 2020 or 2021."
Page 94 of Sustainability report - https://www.gmsustainability.com/_pdf/resources-and-downloads/GM_2021_SR.pdf </t>
  </si>
  <si>
    <t>Not disclosed. Mercedes states that they will only use RMI conformant SoRs, but they do not disclose if and how they engage SoRs regarding compliance.</t>
  </si>
  <si>
    <t xml:space="preserve">Stellantis engages SoRs via industry initiatives. It does not disclose whether they engage SoRs directly.
Page 289 of Sustainability Report - https://www.stellantis.com/content/dam/stellantis-corporate/sustainability/csr-disclosure/stellantis/2021/Stellantis_2021_CSR_Report.pdf </t>
  </si>
  <si>
    <t>Tesla is a member of RMI, which engages with SoRs. They do not disclose whether they do their own direct engagement.</t>
  </si>
  <si>
    <t xml:space="preserve">Toyota engages SoRs via industry initiatives. It does not disclose whether they engage SoRs directly.
Page 74 of ESG Data Book - https://global.toyota/pages/global_toyota/sustainability/report/sdb/sdb22_en.pdf </t>
  </si>
  <si>
    <t xml:space="preserve">Volkswagen engages SoRs via industry initiatives. It does not disclose whether they engage SoRs directly.
https://www.volkswagenag.com/en/sustainability/reporting-and-esg-performance/sustainability-report.html </t>
  </si>
  <si>
    <t xml:space="preserve">Volvo engages SoRs via industry initiatives. It does not disclose whether they engage SoRs directly.
Page 177 Annual and Sustainability Report - https://vp272.alertir.com/afw/files/press/volvocar/202204044874-1.pdf </t>
  </si>
  <si>
    <t>The company formally engages extractives companies and includes human rights clauses in any contractual arrangements.</t>
  </si>
  <si>
    <t>see above</t>
  </si>
  <si>
    <r>
      <rPr>
        <rFont val="Calibri"/>
        <b/>
        <color theme="1"/>
        <sz val="10.0"/>
      </rPr>
      <t>100%:</t>
    </r>
    <r>
      <rPr>
        <rFont val="Calibri"/>
        <color theme="1"/>
        <sz val="10.0"/>
      </rPr>
      <t xml:space="preserve"> the company discloses that it has entered into direct agreements with extractives companies for the sourcing of transition minerals and that these contracts include human rights clauses.
</t>
    </r>
  </si>
  <si>
    <t xml:space="preserve">BMW directly procures raw materials to produce battery cells and supplies them to its battery manufacturers, in order to reduce human rights risks and conduct greater due diligence of their battery supply chains.
Page 77 Group Report - https://www.bmwgroup.com/content/dam/grpw/websites/bmwgroup_com/ir/downloads/en/2022/bericht/BMW-Group-Report-2021-en.pdf </t>
  </si>
  <si>
    <t>During 2022 Ford signed MoUs with a number of key suppliers in order to advance net zero strategy. However, these commitments fell outside of the reporting cycle for this scorecard and so have not been assessed with regards this indicator. It is also not clear the extent to which the agreements include human rights clauses.</t>
  </si>
  <si>
    <t>Renault has agreements for low-carbon lithium with Vulcan Lithium and "fully traceable" nickel with Terrafame, which is positive, however, they do not disclose whether these contracts include human rights clauses.
Page 79 Universal registration document - 
https://www.renaultgroup.com/wp-content/uploads/2022/04/renault_urd_2021..pdf</t>
  </si>
  <si>
    <t>Stellantis has entered into formal agreements with Lithium suppliers, but they do not disclose whether these include human rights clauses. They disclose whether they have entered into formal agreements for other critical minerals.</t>
  </si>
  <si>
    <t xml:space="preserve">Not disclosed. The company states "Volkswagen Group is an active member in the Sector Dialogue Automotive, dedicated to human rights and environmental risks related to minerals extraction. Copper is a priority material in focus for the Dialogue." Although referenced, it is not clear that the company formally engages with extractives companies to include human rights clauses in contractual arrangements.
Page 21 Raw Minerals Report - https://www.volkswagenag.com/en/sustainability/reporting-and-esg-performance/sustainability-report.html  </t>
  </si>
  <si>
    <t>The company is a member of a multistakeholder group (e.g. IRMA) that monitors and audits mines.</t>
  </si>
  <si>
    <r>
      <rPr>
        <rFont val="Calibri"/>
        <b/>
        <color theme="1"/>
        <sz val="10.0"/>
      </rPr>
      <t xml:space="preserve">25%: </t>
    </r>
    <r>
      <rPr>
        <rFont val="Calibri"/>
        <color theme="1"/>
        <sz val="10.0"/>
      </rPr>
      <t xml:space="preserve">The company is a member of IRMA.
</t>
    </r>
    <r>
      <rPr>
        <rFont val="Calibri"/>
        <b/>
        <color theme="1"/>
        <sz val="10.0"/>
      </rPr>
      <t>50%:</t>
    </r>
    <r>
      <rPr>
        <rFont val="Calibri"/>
        <color theme="1"/>
        <sz val="10.0"/>
      </rPr>
      <t xml:space="preserve"> The company actively engages their suppliers regarding suppliers' certification by IRMA.
</t>
    </r>
    <r>
      <rPr>
        <rFont val="Calibri"/>
        <b/>
        <color theme="1"/>
        <sz val="10.0"/>
      </rPr>
      <t xml:space="preserve">25%: </t>
    </r>
    <r>
      <rPr>
        <rFont val="Calibri"/>
        <color theme="1"/>
        <sz val="10.0"/>
      </rPr>
      <t xml:space="preserve">the company discloses a commitment to source a percentage of metals from IRMA certified mines by a certain date.
Note: we may consider other multistakeholder initiatives on an ad hoc basis, if the company can demonstrate active participation of impacted groups and other stakeholders in the initiative. </t>
    </r>
  </si>
  <si>
    <t xml:space="preserve">BMW is a member of IRMA. They do not disclose in their Group Report how they engage suppliers regarding certification via IRMA. They also do not have a commitment to source a % of their metals from IRMA certified mines.
Page 5 Group Report - https://www.bmwgroup.com/content/dam/grpw/websites/bmwgroup_com/ir/downloads/en/2022/bericht/BMW-Group-Report-2021-en.pdf </t>
  </si>
  <si>
    <t>BYD is not a member of IRMA.</t>
  </si>
  <si>
    <t>Chery is not a member of IRMA.</t>
  </si>
  <si>
    <t>Ford is a member of IRMA. They communicate with miners regarding their expectations and include enhanced requirements in contracts, and have engaged key suppliers on expectations to source from suppliers committing or IRMA certified, included asking them to commit to engaging with IRMA in 2022. Ford expresses the "aspiration to responsibly source all raw materials used within vehicles globally" but does not disclose percentage sourcing commitment by a certain date.
Page 6 and 19 of ESG Data Book - https://corporate.ford.com/social-impact/sustainability.html 
Page 67 Integrated Sustainability and Financial report - https://corporate.ford.com/content/dam/corporate/us/en-us/documents/reports/integrated-sustainability-and-financial-report-2022.pdf</t>
  </si>
  <si>
    <t>GM is a member of IRMA but do not disclose if they engage suppliers regarding certification by IRMA or commitment to source a percentage of metals from IRMA certified mines by a certain date.
Page 13 and 80 of 2021 GM Sustainability report - https://www.gmsustainability.com/_pdf/resources-and-downloads/GM_2021_SR.pdf</t>
  </si>
  <si>
    <t>Hyundai is not a member of IRMA</t>
  </si>
  <si>
    <t>Kia is not a member of IRMA</t>
  </si>
  <si>
    <t xml:space="preserve">Mercedes is a member of IRMA. They work with IRMA to engage suppliers regarding participation in IRMA. Mercedes state that in future suppliers will be required to source exclusively from mines that "have been audited in accordance with the Standard for Responsible Mining of the Initiative for Responsible Mining Assurance (IRMA). However, it does not include a timeline for this procurement. Note: at present there aren't a sufficient number of mines audited to meet demand if all companies introduced a similar clause today.  
Page 12 Responsible Sourcing Standards - https://supplier.mercedes-benz.com/servlet/JiveServlet/download/2672-9-3352/V052022_Responsible+Sourcing+Standards_EN.pdf 
Page 50 of Sustainability Report - https://group.mercedes-benz.com/documents/sustainability/other/mercedes-benz-sustainability-report-2021.pdf </t>
  </si>
  <si>
    <t>Mitsubishi is not a member of IRMA</t>
  </si>
  <si>
    <t>Nissan is not a member of IRMA</t>
  </si>
  <si>
    <t>Renault is not a member of IRMA.</t>
  </si>
  <si>
    <t>Stellantis is not a member of IRMA.</t>
  </si>
  <si>
    <t>Tesla is a member of IRMA. They do not disclose if they actively engage suppliers regarding IRMA certification.</t>
  </si>
  <si>
    <t>Toyota is not a member of IRMA.</t>
  </si>
  <si>
    <t xml:space="preserve">Volkswagen is a member of IRMA. They state that their future priority is to engage suppliers and "progressively apply the standard within our EV battery supply chain" regarding future sourcing of mined materials from IRMA certified mines. They have not disclosed a specific commitment on the sourcing of a percentage of their metals from IRMA certified mines.
Page 4 Raw Minerals Report - https://www.volkswagenag.com/en/sustainability/reporting-and-esg-performance/sustainability-report.html </t>
  </si>
  <si>
    <t>Volvo is not a member of IRMA.</t>
  </si>
  <si>
    <t>The company reports on how it is prepared to respond if it finds non-conformances associated with its responsible minerals sourcing policy occurring in its operations or supply chains.</t>
  </si>
  <si>
    <t>The company has put in place a formal mechanism whereby grievances can be raised about SoR facilities.</t>
  </si>
  <si>
    <r>
      <rPr>
        <rFont val="Calibri"/>
        <b/>
        <color theme="1"/>
        <sz val="10.0"/>
      </rPr>
      <t>50%:</t>
    </r>
    <r>
      <rPr>
        <rFont val="Calibri"/>
        <color theme="1"/>
        <sz val="10.0"/>
      </rPr>
      <t xml:space="preserve"> the company has put in place an independent, formal grievance mechanism that applies specifically to SoRs. This mechanism may be run in conjunction with other automanufacturers. Note: this is in addition to any generic whistleblower service that can be accessed by external stakeholders.
</t>
    </r>
    <r>
      <rPr>
        <rFont val="Calibri"/>
        <b/>
        <color theme="1"/>
        <sz val="10.0"/>
      </rPr>
      <t>50%:</t>
    </r>
    <r>
      <rPr>
        <rFont val="Calibri"/>
        <color theme="1"/>
        <sz val="10.0"/>
      </rPr>
      <t xml:space="preserve"> the company discloses how they review and investigate grievances raised through this mechanism.</t>
    </r>
  </si>
  <si>
    <t>Ford uses the Minerals Grievance Platform for grieveances to be raised about SoRs and discloses how they review and investigate grievances raised through this mechanism.
Page 9 of SEC Conflict Minerals Report - 
https://corporate.ford.com/content/dam/corporate/us/en-us/documents/legal/Form-SD-and-CMR-for-Year-Ended-December-31-2021.pdf</t>
  </si>
  <si>
    <t>GM has supply chain-wide grievance mechanism but not one that is specific to SoRs.</t>
  </si>
  <si>
    <t xml:space="preserve">Indigenous Rights and Free Prior and Informed Consent
</t>
  </si>
  <si>
    <t>The company explicitly commits to respecting the United Nations Declaration on the Rights of Indigenous Peoples (UNDRIP).</t>
  </si>
  <si>
    <t>First Peoples Guidance (https://www.colorado.edu/program/fpw/2021/12/22/automakers-have-no-unique-policy-consider-indigenous-peoples-rights-despite-us-push)</t>
  </si>
  <si>
    <r>
      <rPr>
        <rFont val="Calibri"/>
        <b/>
        <color theme="1"/>
        <sz val="10.0"/>
      </rPr>
      <t xml:space="preserve">100%: </t>
    </r>
    <r>
      <rPr>
        <rFont val="Calibri"/>
        <color theme="1"/>
        <sz val="10.0"/>
      </rPr>
      <t>the company has an explicit commitment to the UNDRIP in their human rights policy and/or in a standalone indigenous rights policy.</t>
    </r>
  </si>
  <si>
    <t xml:space="preserve">BMW does not have a commitment to the UNDRIP in their Human RIghts Code, however they do explicitly reference the UNDRIP in their Supplier Code of Conduct.  They do not have a standalone indigenous rights policy.
Group Code on Human Rights and Working Conditions - https://www.bmwgroup.com/content/dam/grpw/websites/bmwgroup_com/responsibility/downloads/en/2019/2019-BMW-Group-Code-on-human-rights.pdf </t>
  </si>
  <si>
    <t>Ford only has generic references to indigenous people, it does not have a commitment to the UNDRIP.</t>
  </si>
  <si>
    <t xml:space="preserve">GM's human rights policy states that they respect the rights of indigenous people as "established and codified" in the UN Declaration of the Rights of Indigenous Peoples (UNDRIP) and ILO Convention 169, Indigenous and Tribal Peoples Convention.  They do not have a standalone indigenous rights policy.
https://www.gmsustainability.com/_pdf/policies/GM_Global_Human_Rights_Policy.pdf </t>
  </si>
  <si>
    <t xml:space="preserve">Hyundai's Human Rights Charter does not include any clauses on indigenous rights, inclusive of the UNDRIP. There is no standalone indigenous policy.
https://www.hyundaimotorgroup.com/sustainability/esgPolicy </t>
  </si>
  <si>
    <t xml:space="preserve">Kia's Human Rights Charter does not include any clauses on indigenous rights. There is no standalone indigenous policy.
https://worldwide.kia.com/int/files/company/sr/about/E000054667.pdf </t>
  </si>
  <si>
    <t xml:space="preserve">Mercedes Human Rights Principles explicitly mention indigenous rights but not the UNDRIP.
Page 9 of Human Rights Principles - https://group.mercedes-benz.com/documents/sustainability/society/daimler-principles-of-social-responsibility-and-human-rights-en-20211124.pdf </t>
  </si>
  <si>
    <t>Mitsubishi does not have a commitment to indigenous rights or the UNDRIP in their human rights policy.</t>
  </si>
  <si>
    <t xml:space="preserve">Nissan does not have a commitment to indigenous rights or the UNDRIP in their human rights policy. They do not have a standalone indigenous rights policy. There is only one reference to "indigenous rights" in Nissan's Sustainability Report, in the GRI index (p. 235). This states that they have no reports of "incidents of violations involving rights of indigenous peoples". They have no commitment to indigenous rights or FPIC. 
Page 235 of Sustainability Report - https://www.nissan-global.com/EN/SUSTAINABILITY/LIBRARY/SR/2022/ASSETS/PDF/SR22_E_All.pdf </t>
  </si>
  <si>
    <t xml:space="preserve">Renault does not have a standalone human rights policy or a standalone Indigenous Rights Policy, but they do reference a commitment to UNDRIP in their Vigilance Plan 2022. However, the Vigilance Plan does not constitute a standalone policy and therefore does not meet the scoring criteria.
Page 11 Vigilance Plan 2022 - https://www.renaultgroup.com/wp-content/uploads/2022/06/rg_plan-de-vigilance_uk_v25-002.pdf
</t>
  </si>
  <si>
    <t>Stellantis does not have a commitment to indigenous rights or the UNDRIP in their human rights policy. They do not have a standalone indigenous rights policy.</t>
  </si>
  <si>
    <t>Tesla does not have a commitment to the UNDRIP. Its human rights policy does discuss "indigenous rights" but only in relation to the extractives industry.  They do not have a standalone indigenous rights policy.</t>
  </si>
  <si>
    <t>Toyota does not have a commitment to indigenous rights or the UNDRIP in their human rights policy. They do not have a standalone indigenous rights policy.</t>
  </si>
  <si>
    <t>Volkswagen does not have a commitment to the UNDRIP.</t>
  </si>
  <si>
    <t>The company has a public commitment to free, prior and informed consent.</t>
  </si>
  <si>
    <r>
      <rPr>
        <rFont val="Calibri"/>
        <color theme="1"/>
        <sz val="10.0"/>
      </rPr>
      <t xml:space="preserve">First Peoples Guidance, IASJ </t>
    </r>
    <r>
      <rPr>
        <rFont val="Calibri"/>
        <i/>
        <color theme="1"/>
        <sz val="10.0"/>
      </rPr>
      <t>Switching Gears</t>
    </r>
  </si>
  <si>
    <r>
      <rPr>
        <rFont val="Calibri"/>
        <b/>
        <color theme="1"/>
        <sz val="10.0"/>
      </rPr>
      <t xml:space="preserve">100%: </t>
    </r>
    <r>
      <rPr>
        <rFont val="Calibri"/>
        <color theme="1"/>
        <sz val="10.0"/>
      </rPr>
      <t xml:space="preserve">the company has an explicit commitment to FPIC in their human rights policy and/or in a standalone indigenous rights policy. Note: to score full points, the commitment must be unqualified.
</t>
    </r>
    <r>
      <rPr>
        <rFont val="Calibri"/>
        <b/>
        <color theme="1"/>
        <sz val="10.0"/>
      </rPr>
      <t>25%:</t>
    </r>
    <r>
      <rPr>
        <rFont val="Calibri"/>
        <color theme="1"/>
        <sz val="10.0"/>
      </rPr>
      <t xml:space="preserve"> the company has an explicit commitment to FPIC in their human rights policy and/or in a standalone indigenous rights policy, but it is limited in its application.</t>
    </r>
  </si>
  <si>
    <t>BMW does not have a commitment to FPIC in their Human Rights Code, however they do explicitly reference FPIC in their Supplier Code of Conduct.  They do not have a standalone indigenous rights policy.</t>
  </si>
  <si>
    <t>Ford only has generic references to indigenous people, it does not have a commitment to FPIC.</t>
  </si>
  <si>
    <t xml:space="preserve">GM's Human Rights Policy does not include a commitment to FPIC, but their Supplier Code of Conduct does. They do not have a standalone indigenous rights policy.
https://www.gmsustainability.com/_pdf/policies/GM_Supplier_Code_of_Conduct.pdf </t>
  </si>
  <si>
    <t xml:space="preserve">Hyundai's Human Rights Charter does not include any clauses on indigenous rights, inclusive of FPIC. There is no standalone indigenous policy.
https://www.hyundaimotorgroup.com/sustainability/esgPolicy </t>
  </si>
  <si>
    <t xml:space="preserve">Kia's Human Rights Charter does not include any clauses on indigenous rights. There is no standalone indigenous policy.
https://worldwide.kia.com/int/files/company/sr/about/E000054667.pdf  </t>
  </si>
  <si>
    <t xml:space="preserve">Mercedes Human Rights Principles explicitly mention indigenous rights but not the UNDRIP or FPIC.
Page 9 of Human Rights Principles - https://group.mercedes-benz.com/documents/sustainability/society/daimler-principles-of-social-responsibility-and-human-rights-en-20211124.pdf </t>
  </si>
  <si>
    <t>Mitsubishi does not have a commitment to indigenous rights or FPIC in their human rights policy.  They do not have a standalone indigenous rights policy.</t>
  </si>
  <si>
    <t xml:space="preserve">Nissan does not have a commitment to indigenous rights or FPIC in their human rights policy. There is only one reference to "indigenous rights" in Nissan's Sustainability Report, in the GRI index (p. 235). This states that they have no reports of "incidents of violations involving rights of indigenous peoples". They do not have a standalone indigenous rights policy.
Page 235 of Sustainability Report - https://www.nissan-global.com/EN/SUSTAINABILITY/LIBRARY/SR/2022/ASSETS/PDF/SR22_E_All.pdf </t>
  </si>
  <si>
    <t>Renault does not have a commitment to indigenous rights or FPIC in their human rights policy. They do not have a standalone indigenous rights policy.</t>
  </si>
  <si>
    <t>Stellantis does not have a commitment to indigenous rights or FPIC in their human rights policy. They do not have a standalone indigenous rights policy.</t>
  </si>
  <si>
    <t>Tesla's responsible sourcing policies reference indigenous rights expectations for mining companies, but it does not indicate its own commitment to FPIC. 
References in Tesla's responsible sourcing policies are covered by other indicators.
https://www.tesla.com/en_au/legal/additional-resources#responsible-sourcing-policies</t>
  </si>
  <si>
    <t>Toyota does not have a commitment to indigenous rights or FPIC in their human rights policy. They do not have a standalone indigenous rights policy.</t>
  </si>
  <si>
    <t>Volkswagen does not have a commitment to FPIC.</t>
  </si>
  <si>
    <t>The company extends their indigenous commitments to their Tier 1 suppliers and beyond.</t>
  </si>
  <si>
    <t>First Peoples Guidance; ICCM</t>
  </si>
  <si>
    <r>
      <rPr>
        <rFont val="Calibri"/>
        <color theme="1"/>
        <sz val="10.0"/>
      </rPr>
      <t xml:space="preserve">The SCoC or responsible sourcing policy explicitly references the UNDRIP </t>
    </r>
    <r>
      <rPr>
        <rFont val="Calibri"/>
        <b/>
        <color theme="1"/>
        <sz val="10.0"/>
      </rPr>
      <t xml:space="preserve">(50%) </t>
    </r>
    <r>
      <rPr>
        <rFont val="Calibri"/>
        <color theme="1"/>
        <sz val="10.0"/>
      </rPr>
      <t xml:space="preserve">and FPIC </t>
    </r>
    <r>
      <rPr>
        <rFont val="Calibri"/>
        <b/>
        <color theme="1"/>
        <sz val="10.0"/>
      </rPr>
      <t>(50%)</t>
    </r>
    <r>
      <rPr>
        <rFont val="Calibri"/>
        <color theme="1"/>
        <sz val="10.0"/>
      </rPr>
      <t xml:space="preserve">. 
</t>
    </r>
    <r>
      <rPr>
        <rFont val="Calibri"/>
        <b/>
        <color theme="1"/>
        <sz val="10.0"/>
      </rPr>
      <t xml:space="preserve">MODIFIER: </t>
    </r>
    <r>
      <rPr>
        <rFont val="Calibri"/>
        <color theme="1"/>
        <sz val="10.0"/>
      </rPr>
      <t>Points will be halved if the policy is limited in its application.</t>
    </r>
  </si>
  <si>
    <t xml:space="preserve">BMW's Supplier Code of Conduct explicitly references the UNDRIP and FPIC.
Supplier Code of Conduct - https://www.bmwgroup.com/content/dam/grpw/websites/bmwgroup_com/responsibility/downloads/en/2020/BMW_GROUP_Supplier_Sustainability_Policy_Version_2.0.pdf </t>
  </si>
  <si>
    <t>BYD does not have a public Supplier Code of Conduct and therefore does not reference UNDRIP or FPIC.</t>
  </si>
  <si>
    <t>Chery does not have a public Supplier Code of Conduct and therefore does not reference UNDRIP or FPIC.</t>
  </si>
  <si>
    <t xml:space="preserve">Ford's Supplier Code of Conduct does not reference UNDRIP or FPIC. It does state that suppliers must engage constructively with indigenous communities among other stakeholders.
https://corporate.ford.com/operations/governance-and-policies/supplier-code-of-conduct.html </t>
  </si>
  <si>
    <t>GAC's Supplier Code of Conduct does not reference UNDRIP or FPIC.</t>
  </si>
  <si>
    <t xml:space="preserve">GM's Supplier Code of Conduct references the UNDRIP and FPIC.
https://www.gmsustainability.com/_pdf/policies/GM_Supplier_Code_of_Conduct.pdf </t>
  </si>
  <si>
    <t xml:space="preserve">Hyundai's Supplier Code of Conduct does not reference the UNDRIP or FPIC.
https://www.hyundaimotorgroup.com/sustainability/esgPolicy </t>
  </si>
  <si>
    <t xml:space="preserve">Kia's Supplier Code of Conduct does not reference the UNDRIP or FPIC.
https://worldwide.kia.com/int/files/company/sr/trust/E000054557.pdf </t>
  </si>
  <si>
    <t xml:space="preserve">Mercedes's SCoC (titled "Responsible Sourcing Standards") does not reference the UNDRIP but states that suppliers must comply with FPIC. It does reference the ILO Convention on Indigenous and Tribal Peoples in Independent Countries.
Page 11 of SCoC (titled "Responsible Sourcing Standards") - https://supplier.mercedes-benz.com/servlet/JiveServlet/download/2672-9-3352/V052022_Responsible+Sourcing+Standards_EN.pdf </t>
  </si>
  <si>
    <t xml:space="preserve">Mitsubishi's Supplier Code of Conduct does not reference the UNDRIP or FPIC.
https://www.mitsubishi-motors.com/en/sustainability/society/supply_chain_management/pdf/supplier_CSR_guidelines.pdf </t>
  </si>
  <si>
    <t>Nissan's Supplier Code of Conduct does not reference the UNDRIP or FPIC.</t>
  </si>
  <si>
    <t>Renault's Supplier Code of Conduct does not reference the UNDRIP or FPIC.</t>
  </si>
  <si>
    <t>Stellantis' Supplier Code of Conduct does not reference the UNDRIP or FPIC.</t>
  </si>
  <si>
    <t>Tesla's Supplier Code of Conduct does not reference UNDRIP or FPIC. Tesla's responsible sourcing policies, which includes their human rights policies, does discuss ""indigenous rights"" but only in relation to the extractives industry, as opposed to value chain-wide, and requires ""free and informed consent"" but does not include ""prior"" in the definition. Given these exclusions, only partial points have been awarded.
https://www.tesla.com/en_au/legal/additional-resources#responsible-sourcing-policies</t>
  </si>
  <si>
    <t>Toyota's Supplier Code of Conduct does not reference the UNDRIP or FPIC.</t>
  </si>
  <si>
    <t>Volkswagen Supplier Code of Conduct does not reference UNDRIP or FPIC.</t>
  </si>
  <si>
    <t>Geely-Volvo's Supplier Code of Conduct does not reference the UNDRIP or FPIC.</t>
  </si>
  <si>
    <t>These commitments are translated into the Indigenous languages used by impacted communities.</t>
  </si>
  <si>
    <r>
      <rPr>
        <rFont val="Calibri"/>
        <b/>
        <color theme="1"/>
        <sz val="10.0"/>
      </rPr>
      <t xml:space="preserve">50%: </t>
    </r>
    <r>
      <rPr>
        <rFont val="Calibri"/>
        <color theme="1"/>
        <sz val="10.0"/>
      </rPr>
      <t xml:space="preserve">the company requires these commitments to be translated into the indigenous languages used by impacted communities
</t>
    </r>
    <r>
      <rPr>
        <rFont val="Calibri"/>
        <b/>
        <color theme="1"/>
        <sz val="10.0"/>
      </rPr>
      <t>50%:</t>
    </r>
    <r>
      <rPr>
        <rFont val="Calibri"/>
        <color theme="1"/>
        <sz val="10.0"/>
      </rPr>
      <t xml:space="preserve"> the company requires that these translations are made public.
</t>
    </r>
  </si>
  <si>
    <t>The company has a process in place to assess Indigenous rights risks in their supply chain to the point of extraction.</t>
  </si>
  <si>
    <r>
      <rPr>
        <rFont val="Calibri"/>
        <b/>
        <color theme="1"/>
        <sz val="10.0"/>
      </rPr>
      <t>25%:</t>
    </r>
    <r>
      <rPr>
        <rFont val="Calibri"/>
        <color theme="1"/>
        <sz val="10.0"/>
      </rPr>
      <t xml:space="preserve"> the company discloses that their process for mapping their supply chains to the point of extraction (row 16) explicitly includes FPIC and other indigenous rights issues.
</t>
    </r>
    <r>
      <rPr>
        <rFont val="Calibri"/>
        <b/>
        <color theme="1"/>
        <sz val="10.0"/>
      </rPr>
      <t>25%:</t>
    </r>
    <r>
      <rPr>
        <rFont val="Calibri"/>
        <color theme="1"/>
        <sz val="10.0"/>
      </rPr>
      <t xml:space="preserve"> the company provides case studies of this process in practice
</t>
    </r>
    <r>
      <rPr>
        <rFont val="Calibri"/>
        <b/>
        <color theme="1"/>
        <sz val="10.0"/>
      </rPr>
      <t xml:space="preserve">25%: </t>
    </r>
    <r>
      <rPr>
        <rFont val="Calibri"/>
        <color theme="1"/>
        <sz val="10.0"/>
      </rPr>
      <t xml:space="preserve">the company discloses where in the supply chain these risks occur.
</t>
    </r>
    <r>
      <rPr>
        <rFont val="Calibri"/>
        <b/>
        <color theme="1"/>
        <sz val="10.0"/>
      </rPr>
      <t>25%:</t>
    </r>
    <r>
      <rPr>
        <rFont val="Calibri"/>
        <color theme="1"/>
        <sz val="10.0"/>
      </rPr>
      <t xml:space="preserve"> the company discloses how they use this mapping to identify high risk suppliers.</t>
    </r>
  </si>
  <si>
    <t>Mercedes includes “community and indigenous rights” as an identified risk in their Raw Materials Report, but it does not reference FPIC. It identifies in which supply chains the risk is salient (aluminum, cobalt, lithium, and tungsten) as well as the countries associated with those supply chains. However, with the exception of a short description under lithium on Indigenous rights risks, other references have “community and indigenous rights” grouped together. As a result, it is not clear if which risk applies, or both.
Raw Materials Report - https://group.mercedes-benz.com/dokumente/nachhaltigkeit/produktion/mercedes-benz-raw-materials-report.pdf</t>
  </si>
  <si>
    <t xml:space="preserve">Volkswagen has provided an example in which indigenous rights risks have been assessed in the case of lithium mining in Chile but it is not clear if forms part of the company's HR due dilligence process as standard. 
Page 13 Raw Minerals Report - https://www.volkswagenag.com/en/sustainability/reporting-and-esg-performance/sustainability-report.html </t>
  </si>
  <si>
    <t>The company provides additional discussion regarding the practices by which a suppliers must obtain FPIC, and explicitly states that the process must reach and engage with impacted Indigenous Peoples.</t>
  </si>
  <si>
    <t>First Peoples Guidance, questionnaire</t>
  </si>
  <si>
    <r>
      <rPr>
        <rFont val="Calibri"/>
        <b/>
        <color theme="1"/>
        <sz val="10.0"/>
      </rPr>
      <t>100%:</t>
    </r>
    <r>
      <rPr>
        <rFont val="Calibri"/>
        <color theme="1"/>
        <sz val="10.0"/>
      </rPr>
      <t xml:space="preserve"> the company discloses a process. This process must explicitly specify that any FPIC process must reach and engage impacted Indigenous Peoples.
</t>
    </r>
    <r>
      <rPr>
        <rFont val="Calibri"/>
        <b/>
        <color theme="1"/>
        <sz val="10.0"/>
      </rPr>
      <t xml:space="preserve">25%: </t>
    </r>
    <r>
      <rPr>
        <rFont val="Calibri"/>
        <color theme="1"/>
        <sz val="10.0"/>
      </rPr>
      <t>the company states a process and/or expectation but it is limited in its application.</t>
    </r>
  </si>
  <si>
    <t>Ford's Supplier Code of Conduct does not reference UNDRIP or FPIC. It does state that suppliers must engage constructively with indigenous communities among other stakeholders.
https://corporate.ford.com/operations/governance-and-policies/supplier-code-of-conduct.html</t>
  </si>
  <si>
    <t>Tesla's responsible sourcing policies states they expect mining suppliers to "engage with legitimate representatives of indigenous communities" in relation to "free and informed consent" ("prior" excluded). 
https://www.tesla.com/en_au/legal/additional-resources#responsible-sourcing-policies</t>
  </si>
  <si>
    <t xml:space="preserve">The company is a member of a multi-stakeholder group (e.g. IRMA) that include the participation of Indigenous and frontline communities to promote and ensure the rights of communities at the point of extraction. </t>
  </si>
  <si>
    <t>First People's Guidance, IRMA, questionnaire</t>
  </si>
  <si>
    <t>Refer to Responsible Sourcing of Transition Minerals indicators.</t>
  </si>
  <si>
    <t>The auto manufacturer has a formal process in place to engage critical upstream suppliers on FPIC (e.g. extractives companies)</t>
  </si>
  <si>
    <t>First Peoples Guidance</t>
  </si>
  <si>
    <r>
      <rPr>
        <rFont val="Calibri"/>
        <color theme="1"/>
        <sz val="10.0"/>
      </rPr>
      <t xml:space="preserve">This score relates to direct engagement by the auto manufacturer with extractives companies. It is in addition to their membership of IRMA, and recognises that IRMA does not excuse companies from doing their own supply chain due diligence. 
</t>
    </r>
    <r>
      <rPr>
        <rFont val="Calibri"/>
        <b/>
        <color theme="1"/>
        <sz val="10.0"/>
      </rPr>
      <t xml:space="preserve">25%: </t>
    </r>
    <r>
      <rPr>
        <rFont val="Calibri"/>
        <color theme="1"/>
        <sz val="10.0"/>
      </rPr>
      <t xml:space="preserve">they formally engage significant suppliers regarding FPIC. They must specify that any FPIC process must reach and engage impacted Indigenous Peoples.
</t>
    </r>
    <r>
      <rPr>
        <rFont val="Calibri"/>
        <b/>
        <color theme="1"/>
        <sz val="10.0"/>
      </rPr>
      <t xml:space="preserve">25%: </t>
    </r>
    <r>
      <rPr>
        <rFont val="Calibri"/>
        <color theme="1"/>
        <sz val="10.0"/>
      </rPr>
      <t xml:space="preserve">they state that they formally review company documents (e.g. meeting minutes) to ensure that communities are consulted.
</t>
    </r>
    <r>
      <rPr>
        <rFont val="Calibri"/>
        <b/>
        <color theme="1"/>
        <sz val="10.0"/>
      </rPr>
      <t xml:space="preserve">50%: </t>
    </r>
    <r>
      <rPr>
        <rFont val="Calibri"/>
        <color theme="1"/>
        <sz val="10.0"/>
      </rPr>
      <t>the company engages directly with representatives of communities affected by mining operations to review that regular engagement and consultation take place and community needs are responded to.</t>
    </r>
  </si>
  <si>
    <t>Despite being a member of IRMA, Mercedes does not disclose how it engages upstream suppliers on FPIC.</t>
  </si>
  <si>
    <t xml:space="preserve">Not disclosed. They do state that they have engaged with communities affected by mining operations, but not how they engage with the extractives companies themselves. They provide limited detail on their engagement with these communities.
Page 108 of Impact Report - https://www.tesla.com/ns_videos/2021-tesla-impact-report.pdf </t>
  </si>
  <si>
    <t>The company reports on how it is prepared to respond if it finds FPIC breaches in its supply chain.</t>
  </si>
  <si>
    <r>
      <rPr>
        <rFont val="Calibri"/>
        <color theme="1"/>
        <sz val="10.0"/>
      </rPr>
      <t xml:space="preserve">The indicators in HR general provide a baseline for this. In addition:
</t>
    </r>
    <r>
      <rPr>
        <rFont val="Calibri"/>
        <b/>
        <color theme="1"/>
        <sz val="10.0"/>
      </rPr>
      <t xml:space="preserve">100%: </t>
    </r>
    <r>
      <rPr>
        <rFont val="Calibri"/>
        <color theme="1"/>
        <sz val="10.0"/>
      </rPr>
      <t xml:space="preserve">the company must specify that cutting off sourcing from a particular upstream supplier should only occur if this is sought by the affected indigenous community - it should not be solely determined by the auto manufacturer. </t>
    </r>
  </si>
  <si>
    <t>Despite being a member of IRMA, Mercedes does not disclose how it responds to FPIC breaches in its supply chain.</t>
  </si>
  <si>
    <t>The company has a process for investigating and remedying breaches of FPIC that includes a formal role for impacted Indigenous groups.</t>
  </si>
  <si>
    <t>(CHRB C.2)</t>
  </si>
  <si>
    <r>
      <rPr>
        <rFont val="Calibri"/>
        <color theme="1"/>
        <sz val="10.0"/>
      </rPr>
      <t xml:space="preserve">Grievances and remedy are part of FPIC considered as a process not a point in time. 
</t>
    </r>
    <r>
      <rPr>
        <rFont val="Calibri"/>
        <b/>
        <color theme="1"/>
        <sz val="10.0"/>
      </rPr>
      <t xml:space="preserve">
50%: </t>
    </r>
    <r>
      <rPr>
        <rFont val="Calibri"/>
        <color theme="1"/>
        <sz val="10.0"/>
      </rPr>
      <t xml:space="preserve">the company specifies that the process must reach and engage impacted Indigenous Peoples, not just that there is a process for complaints to be raised with remedy determined externally by the automanufacturer.
</t>
    </r>
    <r>
      <rPr>
        <rFont val="Calibri"/>
        <b/>
        <color theme="1"/>
        <sz val="10.0"/>
      </rPr>
      <t xml:space="preserve">50%: </t>
    </r>
    <r>
      <rPr>
        <rFont val="Calibri"/>
        <color theme="1"/>
        <sz val="10.0"/>
      </rPr>
      <t xml:space="preserve">the company provides case studies of FPIC-compliant remedy instances in their supply chain </t>
    </r>
  </si>
  <si>
    <t xml:space="preserve">Mercedes specifies that suppliers should engage indigenous communities in addressing any impacts, however they do not require that any corrective process actively engage indigenous communities. They do not provide case studies or other examples of how this has or could occur.
Page 11-12 of Responsible Sourcing Standards - https://supplier.mercedes-benz.com/servlet/JiveServlet/download/2672-9-3352/V052022_Responsible+Sourcing+Standards_EN.pdf </t>
  </si>
  <si>
    <t>Respect for Workers' Rights</t>
  </si>
  <si>
    <t>The company has a commitment to workers' rights</t>
  </si>
  <si>
    <t>KtC 1.b; A2.3, A2.4, C1, CHRB</t>
  </si>
  <si>
    <r>
      <rPr>
        <rFont val="Calibri"/>
        <b/>
        <color theme="1"/>
        <sz val="10.0"/>
      </rPr>
      <t xml:space="preserve">25%: </t>
    </r>
    <r>
      <rPr>
        <rFont val="Calibri"/>
        <color theme="1"/>
        <sz val="10.0"/>
      </rPr>
      <t xml:space="preserve">The company's human rights policy (or similar) includes a specific commitment to the five ILO principles
</t>
    </r>
    <r>
      <rPr>
        <rFont val="Calibri"/>
        <b/>
        <color theme="1"/>
        <sz val="10.0"/>
      </rPr>
      <t xml:space="preserve">25%: </t>
    </r>
    <r>
      <rPr>
        <rFont val="Calibri"/>
        <color theme="1"/>
        <sz val="10.0"/>
      </rPr>
      <t xml:space="preserve">The company explicitly identifies the five principles (companies who do not commit to all five ILO principles will not be scored):
1. freedom of association and the effective recognition of the right to collective bargaining;
2. the elimination of all forms of forced or compulsory labour;
3. the effective abolition of child labour;
4. the elimination of discrimination in respect of employment and occupation; and
5. a safe and healthy working environment.
</t>
    </r>
    <r>
      <rPr>
        <rFont val="Calibri"/>
        <b/>
        <color theme="1"/>
        <sz val="10.0"/>
      </rPr>
      <t xml:space="preserve">25%: </t>
    </r>
    <r>
      <rPr>
        <rFont val="Calibri"/>
        <color theme="1"/>
        <sz val="10.0"/>
      </rPr>
      <t xml:space="preserve">the company has a commitment to a living wage in their human rights policy or in other document 
</t>
    </r>
    <r>
      <rPr>
        <rFont val="Calibri"/>
        <b/>
        <color theme="1"/>
        <sz val="10.0"/>
      </rPr>
      <t>25%:</t>
    </r>
    <r>
      <rPr>
        <rFont val="Calibri"/>
        <color theme="1"/>
        <sz val="10.0"/>
      </rPr>
      <t xml:space="preserve"> they outline how they calculate a living wage.
</t>
    </r>
  </si>
  <si>
    <t xml:space="preserve">BMW's human rights policy commits to the ILO Declaration of Fundamental Principles and Rights at Work. It explicitly mentions freedom of association, forced labour, child labour, safety and discrimination. There is no commitment to a living wage.
Page 4 Group Code on Human Rights and Working Conditions - https://www.bmwgroup.com/content/dam/grpw/websites/bmwgroup_com/responsibility/downloads/en/2019/2019-BMW-Group-Code-on-human-rights.pdf </t>
  </si>
  <si>
    <t>BYD does not publish a standalone human rights statement. BYD's CSR report states that they are against forced labour, child labour, and discrimination, and support equal pay for equal pay. It does not refer to the ILO declaration. It does not mention freedom of association or trade unions. It does not have a commitment to a living wage.</t>
  </si>
  <si>
    <t xml:space="preserve">Ford's Human Rights Policy commits to the ILO Declaration of Fundamental Principles and Rights at Work. It explicitly mentions freedom of association, forced labour, child labour and discrimination. It does not mention safety. There is no commitment to a living wage.
https://corporate.ford.com/content/dam/corporate/us/en-us/documents/social-impact/sustainability/additional-downloads/human-rights.zip </t>
  </si>
  <si>
    <t>GM's Human Rights Policy commits to the ILO Declaration of Fundamental Principles and Rights at Work. It explicitly mentions freedom of association, forced labour, child labour, safety and discrimination. There is no commitment to a living wage, although there is a reference to "fair wages."
https://www.gmsustainability.com/_pdf/policies/GM_Global_Human_Rights_Policy.pdf
Page 20 Corporate Human Rights Benchmark Disclosure - 
https://www.gmsustainability.com/_pdf/policies/GM_Corporate_Human_Rights_Benchmark_Disclosure.pdf</t>
  </si>
  <si>
    <t xml:space="preserve">Hyundai's Human Rights Policy commits to the ILO Declaration of Fundamental Principles and Rights at Work. It explicitly mentions freedom of association, forced labour, child labour, safety and discrimination. There is no commitment to a living wage.
https://www.hyundaimotorgroup.com/sustainability/esgPolicy </t>
  </si>
  <si>
    <t>Kia's Human Rights Policy commits to the ILO Declaration of Fundamental Principles and Rights at Work. It explicitly mentions freedom of association, forced labour, child labour, safety and discrimination. There is no commitment to a living wage.</t>
  </si>
  <si>
    <t xml:space="preserve">Mercedes's Human Rights Policy commits to the ILO Declaration of Fundamental Principles and Rights at Work. It explicitly mentions freedom of association, forced labour, child labour, safety and discrimination. There is no commitment to a living wage or how it should be calculated, but it does state that wages should be reviewed to "ensure an adequate standard of living".
Human Rights Policy - https://group.mercedes-benz.com/documents/sustainability/society/daimler-principles-of-social-responsibility-and-human-rights-en-20211124.pdf </t>
  </si>
  <si>
    <t xml:space="preserve">Mitsubishi's human rights policy commits to the ILO Declaration of Fundamental Principles and Rights at Work. It explicitly mentions freedom of association, forced labour, child labour, safety and discrimination. There is a commitment to a living wage, but it does not specify how it should be calculated.
https://www.mitsubishi-motors.com/en/sustainability/society/human_rights/pdf/human_rights_policy.pdf </t>
  </si>
  <si>
    <t xml:space="preserve">Nissan's human rights policy commits to the ILO Declaration of Fundamental Principles and Rights at Work. It explicitly mentions freedom of association, forced labour, child labour, safety and discrimination. There is no commitment to a living wage thus nor how they would calculate a living wage.
Human Rights Policy - https://www.nissan-global.com/EN/SUSTAINABILITY/LIBRARY/HUMAN_RIGHTS/ASSETS/PDF/nissan_human_rights_policy_e.pdf </t>
  </si>
  <si>
    <t xml:space="preserve">Renault's global framework agreement commits to the ILO Declaration of Fundamental Principles and Rights at Work. It explicitly mentions freedom of association, forced labour, child labour, safety and discrimination. There is no commitment to a living wage.
https://www.renaultgroup.com/wp-content/uploads/2020/06/global-agreement-nbop-en-v9.0.pdf </t>
  </si>
  <si>
    <t xml:space="preserve">Stellantis Code of Conduct commits to the ILO Declaration of Fundamental Principles and Rights at Work. It explicitly mentions forced labour, child labour, discrimination and safety. It does not mention freedom of association or discrimination. There is no commitment to a living wage.
https://www.stellantis.com/content/dam/stellantis-corporate/group/governance/code-of-conduct/Stellantis_CoC_EN.pdf </t>
  </si>
  <si>
    <t>Tesla's Human Rights Policy does not explicitly reference the ILO, a living wage or freedom of association. It does reference OHS, forced labour, child labour.</t>
  </si>
  <si>
    <t xml:space="preserve">Toyota's human rights policy does not reference the ILO conventions. It does identify salient labour-related human rights issues. Notably, this does not include freedom of association. Focus areas are: forced labour, child labour, discrimination (not including over union membership), harassment. 
It does not include a commitment to a living wage.
https://global.toyota/pages/global_toyota/sustainability/esg/social/human_rights_policy_en.pdf </t>
  </si>
  <si>
    <t xml:space="preserve">Volkswagen's human rights policy commits to the ILO Declaration of Fundamental Principles and Rights at Work. It explicitly mentions freedom of association, forced labour, child labour, safety and discrimination. There is no commitment to a living wage.
https://www.volkswagenag.com/presence/nachhaltigkeit/documents/policy-intern/201209-sozialcharta_en.pdf </t>
  </si>
  <si>
    <t xml:space="preserve">Volvo has a commitment to the ILO Principles. They do not identify specific principles that they are commited to. Their Annual and Sustainability report includes a commitment to a living wage, but they do not specify how this should be calculated.
Page 171 Annual and Sustainability Report - https://vp272.alertir.com/afw/files/press/volvocar/202204044874-1.pdf </t>
  </si>
  <si>
    <t>The company extends their workers' rights commitments to their Tier 1 suppliers and beyond.</t>
  </si>
  <si>
    <t>D.5.5b, D5.5c</t>
  </si>
  <si>
    <r>
      <rPr>
        <rFont val="Calibri"/>
        <b/>
        <color theme="1"/>
        <sz val="10.0"/>
      </rPr>
      <t>25%:</t>
    </r>
    <r>
      <rPr>
        <rFont val="Calibri"/>
        <color theme="1"/>
        <sz val="10.0"/>
      </rPr>
      <t xml:space="preserve"> The  Supplier Code of Conduct includes a specific commitment to the five ILO principles
</t>
    </r>
    <r>
      <rPr>
        <rFont val="Calibri"/>
        <b/>
        <color theme="1"/>
        <sz val="10.0"/>
      </rPr>
      <t xml:space="preserve">25%: </t>
    </r>
    <r>
      <rPr>
        <rFont val="Calibri"/>
        <color theme="1"/>
        <sz val="10.0"/>
      </rPr>
      <t xml:space="preserve">The Supplier Code of Conduct explicitly identifies the five principles (companies who do not commit to all five ILO principles will not be scored):
1. freedom of association and the effective recognition of the right to collective bargaining;
2. the elimination of all forms of forced or compulsory labour;
3. the effective abolition of child labour;
4. the elimination of discrimination in respect of employment and occupation; and
5. a safe and healthy working environment.
</t>
    </r>
    <r>
      <rPr>
        <rFont val="Calibri"/>
        <b/>
        <color theme="1"/>
        <sz val="10.0"/>
      </rPr>
      <t>25%:</t>
    </r>
    <r>
      <rPr>
        <rFont val="Calibri"/>
        <color theme="1"/>
        <sz val="10.0"/>
      </rPr>
      <t xml:space="preserve"> the  Supplier Code of Conduct includes a commitment to a living wage
</t>
    </r>
    <r>
      <rPr>
        <rFont val="Calibri"/>
        <b/>
        <color theme="1"/>
        <sz val="10.0"/>
      </rPr>
      <t xml:space="preserve">25%: </t>
    </r>
    <r>
      <rPr>
        <rFont val="Calibri"/>
        <color theme="1"/>
        <sz val="10.0"/>
      </rPr>
      <t>the Supplier Code of Conduct prohibits the payment of recruitment fees</t>
    </r>
  </si>
  <si>
    <t>BMW's SCoC refers to the ILO Declaration of Fundamental Principles and Rights at Work. It explicitly mentions freedom of association, forced labour, child labour, safety and discrimination. It does not mention recruitment fees or a living wage.</t>
  </si>
  <si>
    <t>The company does not publish a SCoC.</t>
  </si>
  <si>
    <t xml:space="preserve">Ford's SCoC refers to the ILO Declaration of Fundamental Principles and Rights at Work. It explicitly mentions freedom of association, forced labour, child labour, safety and discrimination. It includes a prohibition on recruitment fees. It does not include a living wage.
https://corporate.ford.com/operations/governance-and-policies/supplier-code-of-conduct.html </t>
  </si>
  <si>
    <t>Geely's SCoC does not reference the ILO Declaration. It explicitly mentions forced labour, child labour, compliance with national labour laws, health and safety. It does not specify freedom of association, recuitment fees or a living wage.</t>
  </si>
  <si>
    <t>GM's SCoC references the ILO Declaration of Fundamental Principles and Rights at Work. It explicitly mentions freedom of association, forced labour, child labour, safety and discrimination. It prohibits the payment of recruitment fees. While their CHRB disclosure references a "fair wage" there is no reference to a living wage.
Page 23 Corporate Human Rights Benchmark Disclosure - 
https://www.gmsustainability.com/_pdf/policies/GM_Corporate_Human_Rights_Benchmark_Disclosure.pdf</t>
  </si>
  <si>
    <t xml:space="preserve">Hyundai's  SCoC references the ILO Declaration of Fundamental Principles and Rights at Work. It explicitly mentions freedom of association, forced labour, child labour, safety and discrimination. There is no reference to a living wage or recruitment.
https://www.hyundaimotorgroup.com/sustainability/esgPolicy </t>
  </si>
  <si>
    <t xml:space="preserve">Kia's  SCoC references the ILO Declaration of Fundamental Principles and Rights at Work. It explicitly mentions freedom of association, forced labour, child labour, safety and discrimination. There is no reference to a living wage or recruitment.
https://worldwide.kia.com/int/files/company/sr/trust/E000054557.pdf </t>
  </si>
  <si>
    <t>Mercedes's SCoC (titled "Responsible Sourcing Standards") references the ILO Declaration of Fundamental Principles and Rights at Work. It explicitly mentions freedom of association, forced labour, child labour, safety and discrimination. It specifies that suppliers should ensure that wages ensure an "adequate standard of living" and that “cost of living and social security benefits… must be taken into account.” However, this indicates that suppliers must consider such factors, but is not explicit in that it is a requirement. Mercedes reference recruitment fees stating “Employees must not be financially burdened through … the imposition of fees as part of the hiring process” however it is not an explicit prohibition.
Page 5-10 of Responsible Sourcing Standards - https://supplier.mercedes-benz.com/servlet/JiveServlet/download/2672-9-3352/V052022_Responsible+Sourcing+Standards_EN.pdf</t>
  </si>
  <si>
    <t xml:space="preserve">Mitsubishi's SCoC references the ILO Declaration of Fundamental Principles and Rights at Work. There is no reference to a living wage or recruitment.
https://www.mitsubishi-motors.com/en/sustainability/society/supply_chain_management/pdf/supplier_CSR_guidelines.pdf </t>
  </si>
  <si>
    <t xml:space="preserve">Nissan's SCoC references the ILO Declaration of Fundamental Principles and Rights at Work, and explicitly mentions the five principles. There is no reference to a living wage or recruitment.
Page 3 Human Rights Policy - https://www.nissan-global.com/EN/SUSTAINABILITY/LIBRARY/HUMAN_RIGHTS/ASSETS/PDF/nissan_human_rights_policy_e.pdf </t>
  </si>
  <si>
    <t xml:space="preserve">Renault's SCoC references the ILO Declaration of Fundamental Principles and Rights at Work, and explicitly mentions the five principles. There is no reference to a living wage or recruitment.
https://www.nissan-global.com/EN/DOCUMENT/PDF/SR/CSR_Alliance_Guidelines.pdf </t>
  </si>
  <si>
    <t>Stellantis' SCoC references the ILO Declaration of Fundamental Principles and Rights at Work, and explicitly mentions the five principles. There is no reference to a living wage or recruitment. Stellantis reference "decent wage" and how that is defined, however it also states suppliers "should seek" to provide this, which does not constitute a requirement.
Page 2 Global Responsible Purchasing Guideleines - https://www.stellantis.com/content/dam/stellantis-corporate/group/governance/corporate-regulations/global-responsible-purchasing-guidelines.pdf</t>
  </si>
  <si>
    <t xml:space="preserve">Tesla's SCoC refers to the ILO Declaration of Fundamental Principles and Rights at Work. It explicitly mentions freedom of association, forced labour, child labour, safety and discrimination. It has a prohibition of the payment of recruitment fees and a timeline for their repayment. It does not mention a living wage.
Supplier Code of Conduct - https://www.tesla.com/sites/default/files/about/legal/tesla-supplier-code-of-conduct.pdf </t>
  </si>
  <si>
    <t xml:space="preserve">Toyota's supplier code of conduct does not mention the ILO conventions, but it does include the 5 principles (including freedom of association).
There is no prohibition on recruitment fees, in fact, Toyota states (p. 5): "do not exploit employees with high recruitment fees and other costs considered unreasonable by international norms". It does not reference a living wage.
https://global.toyota/pages/global_toyota/sustainability/esg/supplier_csr_en.pdf </t>
  </si>
  <si>
    <t xml:space="preserve">Volkswagen's SCoC refers to the ILO Declaration of Fundamental Principles and Rights at Work. It explicitly mentions freedom of association, forced labour, child labour, safety and discrimination. It does not mention recruitment fees or a living wage.
https://www.vwgroupsupply.com/one-kbp-pub/media/shared_media/documents_1/nachhaltigkeit/brochure__volkswagen_group_requirements_regarding_sustainability_in_its_relationships_with_business_partners__code_of_conduct_fo/2019_coc_geschaeftspartner_final.pdf </t>
  </si>
  <si>
    <t xml:space="preserve">Volvo's SCoC references the ILO Declaration of Fundamental Principles and Rights at Work. It explicitly mentions freedom of association, forced labour, child labour, safety and discrimination. There is no commitment to a living wage or recruitment, although it does mention a "fair wage".
Page 7 &amp; 11 of Code of Conduct for Business Partners - https://www.volvocars.com/images/v/-/media/market-assets/intl/applications/dotcom/pdf/suppliers/codeofconduct_for_business_partners_en_2022_digital_a4.pdf </t>
  </si>
  <si>
    <t>The company consults trade unions in their assessment of salient workers' rights risks in their supply chain.</t>
  </si>
  <si>
    <t>KtC 1.b; A2.4, C3</t>
  </si>
  <si>
    <t>Generic supply chain indicators provide a baseline score for this. To get additional points here, companies must specify that they consult with labour unions and/or global union federations (GUFs).</t>
  </si>
  <si>
    <t xml:space="preserve">Ford consults trade unions in identifying salient workers' rights risks in its supply chain.
Page 24 Human Rights Report - https://corporate.ford.com/content/dam/corporate/us/en-us/documents/social-impact/sustainability/additional-downloads/human-rights.zip </t>
  </si>
  <si>
    <t xml:space="preserve">Mercedes includes trade unions in their human rights due diligence process, which includes the identification of salient human and workers' rights risks in their supply chain.
Page 249 of Sustainability Report - https://group.mercedes-benz.com/documents/sustainability/other/mercedes-benz-sustainability-report-2021.pdf </t>
  </si>
  <si>
    <t xml:space="preserve">Not disclosed. The company states that trade unions are inculded in their vigilance plan, but not whether they are included in the mapping of risks.
Page 119 of Sustainability Report - https://www.renaultgroup.com/en/finance-2/financial-information/documents-and-publications/ </t>
  </si>
  <si>
    <t>Not disclosed. The company has a process in place to assess salient workers rights risks in their supply chain (see individual material breakdown within raw material report). However, it is not clear that the company consulted with labour unions to identify the risks. 
https://www.volkswagenag.com/presence/nachhaltigkeit/documents/supply-chain/Volkswagen-Group-Responsible-Raw-Materials-Report-2021.pdf</t>
  </si>
  <si>
    <t>The company discloses the salient workers rights risks in their supply chain and where they are located.</t>
  </si>
  <si>
    <r>
      <rPr>
        <rFont val="Calibri"/>
        <b/>
        <color theme="1"/>
        <sz val="10.0"/>
      </rPr>
      <t xml:space="preserve">100%: </t>
    </r>
    <r>
      <rPr>
        <rFont val="Calibri"/>
        <color theme="1"/>
        <sz val="10.0"/>
      </rPr>
      <t>the company's saliency assessment explicitly identifies at least 1 workers' rights issue and where it is located.</t>
    </r>
  </si>
  <si>
    <t xml:space="preserve">Ford's saliency assessment includes workers rights issues and where they are located in the supply chain. 
ESG Data Book - https://corporate.ford.com/social-impact/sustainability.html </t>
  </si>
  <si>
    <t>Hyundai's risk assessment includes workers rights risks, but not where in the supply chain they are located.</t>
  </si>
  <si>
    <t>Mercedes includes workers rights in their salient workers rights risks, and where these risks are located in their various supply chains.</t>
  </si>
  <si>
    <t>Nissan only identifies human rights priority areas in its own operations, it does not name salient human rights risks in its supply chains.</t>
  </si>
  <si>
    <t>Stellantis explains child labor risks in cobalt and mica supply chains, and their promotion of higher labor standards in the mica supply chain.
Pages 292-293 2021 CSR report - https://www.stellantis.com/content/dam/stellantis-corporate/sustainability/csr-disclosure/stellantis/2021/Stellantis_2021_CSR_Report.pdf</t>
  </si>
  <si>
    <t>Toyota names the generic risks in their supply chains, but does not provide detail on where and how they occur.</t>
  </si>
  <si>
    <t>Volkswagen names the generic, salient human rights risks in the supply chain. They provide no detail on how or where these risks are present in their supply chain.</t>
  </si>
  <si>
    <t xml:space="preserve">The company actively collaborates with workers' and  the representative organisation(s) of workers’ own choosing to promote workers' rights and prevent abuses in the supply chain.  </t>
  </si>
  <si>
    <t xml:space="preserve">WBA D.5.2, KtC
NB. The reference to "representative organisation(s) of workers' own choosing is taken directly from the ILO, and recognises that in some countries trade unions may be banned, or that trade unions may not be representative of workers (e.g. they are state run) but the company is still able to facilitate worker representation in these circumstances. </t>
  </si>
  <si>
    <r>
      <rPr>
        <rFont val="Calibri"/>
        <b/>
        <color theme="1"/>
        <sz val="10.0"/>
      </rPr>
      <t xml:space="preserve">25%: </t>
    </r>
    <r>
      <rPr>
        <rFont val="Calibri"/>
        <color theme="1"/>
        <sz val="10.0"/>
      </rPr>
      <t xml:space="preserve">the company has a collective agreement with the relevant trade union in the headquartered country.
</t>
    </r>
    <r>
      <rPr>
        <rFont val="Calibri"/>
        <b/>
        <color theme="1"/>
        <sz val="10.0"/>
      </rPr>
      <t>25%:</t>
    </r>
    <r>
      <rPr>
        <rFont val="Calibri"/>
        <color theme="1"/>
        <sz val="10.0"/>
      </rPr>
      <t xml:space="preserve"> the company has a global framework agreement with IndustriALL for neutrality across all its operations.
</t>
    </r>
    <r>
      <rPr>
        <rFont val="Calibri"/>
        <b/>
        <color theme="1"/>
        <sz val="10.0"/>
      </rPr>
      <t xml:space="preserve">25%: </t>
    </r>
    <r>
      <rPr>
        <rFont val="Calibri"/>
        <color theme="1"/>
        <sz val="10.0"/>
      </rPr>
      <t xml:space="preserve">the company indicates that there are formal mechanisms to consult trade unions on workers' rights principles.
</t>
    </r>
    <r>
      <rPr>
        <rFont val="Calibri"/>
        <b/>
        <color theme="1"/>
        <sz val="10.0"/>
      </rPr>
      <t>25%:</t>
    </r>
    <r>
      <rPr>
        <rFont val="Calibri"/>
        <color theme="1"/>
        <sz val="10.0"/>
      </rPr>
      <t xml:space="preserve"> Industriall was actively involved in the formulation of their workers' principles.</t>
    </r>
  </si>
  <si>
    <t xml:space="preserve">BMW has a global framework agreement with Industriall and a collective agreement with the union in their headquartered country. They specify that their human rights code was produced in consultation with their employees' Works Council. They do not specify whether Industriall was involved in this process.
Group Code on Human Rights and Working Conditions - https://www.bmwgroup.com/content/dam/grpw/websites/bmwgroup_com/responsibility/downloads/en/2019/2019-BMW-Group-Code-on-human-rights.pdf </t>
  </si>
  <si>
    <t xml:space="preserve">Ford has a global framework agreement with Industriall and a collective agreement with the union in their headquartered country. They indicate that they consult both unions and industriall on supply chain issues, but does not specify that these entities were formally involved in drafting their workers' rights principles.
Page 5 of ESG Data Book - https://corporate.ford.com/social-impact/sustainability.html 
Page 5 and 10 of Human Rights Report - https://corporate.ford.com/content/dam/corporate/us/en-us/documents/social-impact/sustainability/additional-downloads/human-rights.zip </t>
  </si>
  <si>
    <t>GAC company does not have a GFA with Industriall. Other information not disclosed.</t>
  </si>
  <si>
    <t>GM states that they have a collective agreement with the trade union in their headquartered country. They do not disclose whether they have a GFA with Industriall or whether the union or Industriall is consulted on the development of workers' rights policies and principles. GM’s CHRB disclosure references the SCoC’s expectation of freedom of association and collective bargaining, but does not provide information on collaborating with workers' and the representative organisation(s) of workers’ own choosing.
https://www.gmsustainability.com/gri.html
Page 23 Corporate Human Rights Benchmark Disclosure - 
https://www.gmsustainability.com/_pdf/policies/GM_Corporate_Human_Rights_Benchmark_Disclosure.pdf</t>
  </si>
  <si>
    <t xml:space="preserve">Hyundai states that they have a collective agreement in place with the union in the headquartered country. Other information not disclosed.
Page 36 of Sustainability Report - https://www.hyundai.com/content/hyundai/ww/data/csr/data/0000000050/attach/english/hmc-2022-sustainability-report-en.pdf </t>
  </si>
  <si>
    <t>Kia states that they have a collective agreement in place with the union in the headquartered country. Other information not disclosed.</t>
  </si>
  <si>
    <t xml:space="preserve">Mercedes has a collective agreement with the union in their headquartered country, and a GFA with Industriall. They consulted with Industriall and the works' council in the development of their human rights principles.
https://group.mercedes-benz.com/documents/sustainability/society/daimler-principles-of-social-responsibility-and-human-rights-en-20211124.pdf </t>
  </si>
  <si>
    <t xml:space="preserve">Mitsubishi states that there are meetings that take place between unions and management regarding general operations, but not if there is a formal collective agreement in place nor if they have a GFA with Industriall.
Page 82 of Sustainability Report - https://www.mitsubishi-motors.com/en/sustainability/pdf/report-2021/sustainability2021.pdf?201214 </t>
  </si>
  <si>
    <t xml:space="preserve">Not disclosed. Nissan states that "most of the company's employees are affilated  with the Nissan Motor Workers' Union, for which the governing body is the All Nissan and General Workers' Union, and the Japanese Trade Union Confederation". It goes on to specifly the number of union members, and affiliations in local countries. It does not specify whether workers are covered by a collective agreement.
Page 228 of Sustainability Report - https://www.nissan-global.com/EN/SUSTAINABILITY/LIBRARY/SR/2022/ASSETS/PDF/SR22_E_All.pdf </t>
  </si>
  <si>
    <t xml:space="preserve">Renault has a collective agreement with the union in their headquartered country, and a GFA with Industriall. They state that the GFA is one of planks in developing their vigilance plan. In addition, there is evidence to suggest that IndustriALL and the Group Works Council were involved in the formulation of workers' principles.
Page 119 of Annual Report - https://www.renaultgroup.com/en/finance-2/financial-information/documents-and-publications/ </t>
  </si>
  <si>
    <t xml:space="preserve">Stellantis has a collective agreement with the union in their headquartered country, and a GFA with Industriall. They state that they consult with the union on operational matters, but not whether unions or industriall was consultad in the development of workers' rights principles and policies.
Page 10, 92, 95 and 97 of Sustainability Report - https://www.stellantis.com/content/dam/stellantis-corporate/sustainability/csr-disclosure/stellantis/2021/Stellantis_2021_CSR_Report.pdf </t>
  </si>
  <si>
    <t>Toyota states that they have a collective agreement with the union in their headquartered country. They do not disclose whether they have a GFA with Industriall, or if they consult with the union in the development of their workers' rights principles and policies.
Page 72 of ESG Data Book - https://global.toyota/pages/global_toyota/sustainability/report/sdb/sdb22_en.pdf</t>
  </si>
  <si>
    <t xml:space="preserve">VW states that they have a collective agreement in place with the trade union in their headquartered country, and that they have processes to consult with trade unions (via the Works Council) on the company's workers' rights policies and principles. They do not disclose whether they have a GFA with Industriall, nor whether Industriall were involved in the development of their supply chain policies.
Page 70 of Sustainability Report - https://www.volkswagenag.com/presence/nachhaltigkeit/documents/sustainability-report/2021/Nonfinancial_Report_2021_e.pdf </t>
  </si>
  <si>
    <t xml:space="preserve">Volvo states that they have a collective agreement with the trade union in their headquartered country. They do not disclose whether they have a GFA with Industriall or whether the union or Industriall is consulted on the development of workers' rights policies and principles.
Page 170 Annual and Sustainability Report - https://vp272.alertir.com/afw/files/press/volvocar/202204044874-1.pdf </t>
  </si>
  <si>
    <t>The company reports on how it is prepared to respond if it finds non-conformances associated with its workers' rights policy occurring in its operations or supply chains.</t>
  </si>
  <si>
    <t>Refer to general HR indicators.</t>
  </si>
  <si>
    <t>The company works with the relevant trade union and/or worker representative organisation to verify the implementation of corrective actions pertaining to workers' rights.</t>
  </si>
  <si>
    <r>
      <rPr>
        <rFont val="Calibri"/>
        <b/>
        <color theme="1"/>
        <sz val="10.0"/>
      </rPr>
      <t>100%:</t>
    </r>
    <r>
      <rPr>
        <rFont val="Calibri"/>
        <color theme="1"/>
        <sz val="10.0"/>
      </rPr>
      <t xml:space="preserve"> the company specifies that it workers with the relevant trade union to verify implementation of correction actions. </t>
    </r>
  </si>
  <si>
    <t>The company does outline how it works with trade unions in its own operations, but does not indicate how they are involved in verification of the correction of supply chain issues.</t>
  </si>
  <si>
    <t>Workers and the representative organisations of workers' own choosing are formally included in the remedy process.</t>
  </si>
  <si>
    <r>
      <rPr>
        <rFont val="Calibri"/>
        <b/>
        <color theme="1"/>
        <sz val="10.0"/>
      </rPr>
      <t>100%:</t>
    </r>
    <r>
      <rPr>
        <rFont val="Calibri"/>
        <color theme="1"/>
        <sz val="10.0"/>
      </rPr>
      <t xml:space="preserve"> the company specifies that trade unions are formally engaged involved in any remedy process.  </t>
    </r>
  </si>
  <si>
    <t>Inititaive</t>
  </si>
  <si>
    <t>Includes Buyers</t>
  </si>
  <si>
    <t>Includes suppliers</t>
  </si>
  <si>
    <t>Includes CSOs</t>
  </si>
  <si>
    <t>Includes Trade Unions/GUFs</t>
  </si>
  <si>
    <t>Notes</t>
  </si>
  <si>
    <t>Members</t>
  </si>
  <si>
    <t>IRMA</t>
  </si>
  <si>
    <t>Yes</t>
  </si>
  <si>
    <t>Ford, Tesla</t>
  </si>
  <si>
    <t>Copper Mark</t>
  </si>
  <si>
    <t>No</t>
  </si>
  <si>
    <t>Responsible Supply Chain Initiative (RSCI)</t>
  </si>
  <si>
    <t>First Movers Coalition</t>
  </si>
  <si>
    <t>"The First Movers Coalition is a global initiative harnessing the purchasing power of companies to decarbonize seven “hard to abate” industrial sectors that currently account for 30% of global emissions. [...] To jump-start the market, the coalition’s members commit in advance to purchasing a proportion of the industrial materials and long-distance transportation they need from suppliers using near-zero or zero-carbon solutions, despite the premium cost.
In addition to the advance purchase commitments that our members have made, our members also pledge to work together to address roadblocks towards securing supply of required low-carbon technologies by 2030."</t>
  </si>
  <si>
    <t>AIAG Smelter Engagement Team</t>
  </si>
  <si>
    <t>The AIAG SET advocates for responsible sourcing by completing coordinated smelter and refiner outreach and completing pre-audit visits annually.</t>
  </si>
  <si>
    <t>Drive Sustainably</t>
  </si>
  <si>
    <t>A group coordinated by CSR Europe consisting of several automotive manufacturers who collaborate to enhance sustainability in their supply chains.</t>
  </si>
  <si>
    <t>Public Private Alliance for Responsible Minerals Trade (PPA)</t>
  </si>
  <si>
    <t>The PPA is a multi-sector initiative between leaders in civil society, industry, and the US government that supports projects to improve the due diligence and governance systems needed for ethical supply chains from the Covered Countries.</t>
  </si>
  <si>
    <t>Responsible Minerals Initiative (RMI)</t>
  </si>
  <si>
    <t>"Founded in 2008 by members of the Responsible Business Alliance and the Global e-Sustainability Initiative, the Responsible Minerals Initiative has grown into one of the most utilized and respected resources for companies from a range of industries addressing responsible mineral sourcing issues in their supply chains. Our flagship Responsible Minerals Assurance Process offers companies and their suppliers an independent, third-party audit that determines which smelters and refiners can be verified as having systems in place to responsibly source minerals in line with current global standards. We also offer our Conflict Minerals Reporting Template, which helps companies disclose and communicate about smelters in their supply chains, and we produce white papers and guidance documents on responsible mineral sourcing and reporting on a regular basis."
"RMI members worked closely with the Organization for Economic Cooperation and Development (OECD) on the development of Due Diligence Guidance for the Responsible Supply Chains of Minerals from Conflict-Affected and High-Risk Areas. More information about the OECD’s work on this area can be found on their website:  http://www.oecd.org/fr/daf/inv/mne/mining.htm
RMI is a member of the OECD Forum’s Multi-Stakeholder Steering Group (MSG) established for the Guidance in 2013."</t>
  </si>
  <si>
    <t>https://www.responsiblemineralsinitiative.org/</t>
  </si>
  <si>
    <t>Global Battery Alliance (GBA)</t>
  </si>
  <si>
    <t>Fair Cobalt Alliance (FCA)</t>
  </si>
  <si>
    <t>Indicator category</t>
  </si>
  <si>
    <t>% weighting</t>
  </si>
  <si>
    <t>Normalized weighting</t>
  </si>
  <si>
    <t>Climate &amp; Environment</t>
  </si>
  <si>
    <t>Disclose</t>
  </si>
  <si>
    <t>Target setting &amp; progress</t>
  </si>
  <si>
    <t>Supply chain levers</t>
  </si>
  <si>
    <t>Human rights</t>
  </si>
  <si>
    <t>Note: Total scores across both categories were taken as an average of the two percentages scored for each one</t>
  </si>
  <si>
    <t>This is a list of all of the company docs reviewed for the purposes of scoring</t>
  </si>
  <si>
    <t>Group Report</t>
  </si>
  <si>
    <t>https://www.bmwgroup.com/content/dam/grpw/websites/bmwgroup_com/ir/downloads/en/2022/bericht/BMW-Group-Report-2021-en.pdf</t>
  </si>
  <si>
    <t>Statement on Corporate Governance</t>
  </si>
  <si>
    <t>https://www.bmwgroup.com/content/dam/grpw/websites/bmwgroup_com/ir/downloads/en/2022/bericht/EN-Statement-on-Corporate-Governance-2021.pdf</t>
  </si>
  <si>
    <t>SASB Index</t>
  </si>
  <si>
    <t>https://www.bmwgroup.com/content/dam/grpw/websites/bmwgroup_com/ir/downloads/en/2022/bericht/BMW-Group-SASB-Index-2021-en.pdf</t>
  </si>
  <si>
    <t>Code of Conduct</t>
  </si>
  <si>
    <t>https://www.bmwgroup.com/content/dam/grpw/websites/bmwgroup_com/company/downloads/en/2021/CCO_LCC_EN_December2020_external.pdf</t>
  </si>
  <si>
    <t>GRI Index</t>
  </si>
  <si>
    <t>https://www.bmwgroup.com/content/dam/grpw/websites/bmwgroup_com/ir/downloads/en/2022/bericht/BMW-Group-GRI-Index-2021-en.pdf</t>
  </si>
  <si>
    <t>Supplier Code of Conduct</t>
  </si>
  <si>
    <t>https://www.bmwgroup.com/content/dam/grpw/websites/bmwgroup_com/responsibility/downloads/en/2020/BMW_GROUP_Supplier_Sustainability_Policy_Version_2.0.pdf</t>
  </si>
  <si>
    <t>Human Rights Policy</t>
  </si>
  <si>
    <t>https://www.bmwgroup.com/content/dam/grpw/websites/bmwgroup_com/responsibility/downloads/en/2019/2019-BMW-Group-Code-on-human-rights.pdf</t>
  </si>
  <si>
    <t>BMW Group International Terms and Conditions for the Purchase of Production Materials and Automotive Components</t>
  </si>
  <si>
    <t>150a812c-228b-7ffc-323e-f576133c39ae (bmw.com)</t>
  </si>
  <si>
    <t>CDP questionnaire</t>
  </si>
  <si>
    <t>https://www.bmwgroup.com/content/dam/grpw/websites/bmwgroup_com/ir/downloads/en/2022/bericht/CDP-Questionaire-2021.pdf</t>
  </si>
  <si>
    <t>Stakeholder Engagement Policy</t>
  </si>
  <si>
    <t>https://www.bmwgroup.com/content/dam/grpw/websites/bmwgroup_com/responsibility/downloads/en/2021/BMW-Group-Stakeholder-Engagement-Policy-March-2021.pdf</t>
  </si>
  <si>
    <t>PERFORMING CORPORATE DUE DILIGENCE IN THE
SUPPLIER NETWORK.</t>
  </si>
  <si>
    <t>https://www.bmwgroup.com/content/dam/grpw/websites/bmwgroup_com/responsibility/downloads/de/2021/BMW%20Group%20Sorgfaltspflicht%20bei%20der%20Lieferantenauswahl_EN.pdf</t>
  </si>
  <si>
    <t>CSR Report - note: this is the latest report on the sustainability part of the website, it covers the period to 31 December 2020.</t>
  </si>
  <si>
    <t>https://www1.hkexnews.hk/listedco/listconews/sehk/2022/0329/2022032901676.pdf</t>
  </si>
  <si>
    <t xml:space="preserve">Annual Report: NB this is the latest annual report listed. There are "interim reports" for the following 2 years. </t>
  </si>
  <si>
    <t>https://www.bydglobal.com/sitesresources/common/tools/generic/web/viewer.html?file=%2Fsites%2FSatellite%2FBYD%20PDF%20Viewer%3Fblobcol%3Durldata%26blobheader%3Dapplication%252Fpdf%26blobkey%3Did%26blobtable%3DMungoBlobs%26blobwhere%3D1600575181909%26ssbinary%3Dtrue</t>
  </si>
  <si>
    <t>Not Found</t>
  </si>
  <si>
    <t>Responsible Sourcing Policies, Suppliers Codes of Conduct, Conflict Minerals report, HR policies</t>
  </si>
  <si>
    <t xml:space="preserve">Looks like it is a state owned corporation &amp; there aren't any reports. </t>
  </si>
  <si>
    <t>2022 TCFD Report</t>
  </si>
  <si>
    <t>https://corporate.ford.com/content/dam/corporate/us/en-us/documents/reports/tcfd-report.pdf</t>
  </si>
  <si>
    <t>https://corporate.ford.com/operations/governance-and-policies/supplier-code-of-conduct.html</t>
  </si>
  <si>
    <t>ESG Data Book: Integrated Sustainability and Financial Report</t>
  </si>
  <si>
    <t>https://corporate.ford.com/social-impact/sustainability.html</t>
  </si>
  <si>
    <t>Responsible Minerals Sourcing Policy</t>
  </si>
  <si>
    <t>https://corporate.ford.com/social-impact/sustainability/responsible-material-sourcing.html#:~:text=Ford%20is%20required%20to%20conduct,results%20annually%20to%20the%20SEC.&amp;text=Regulation%20(EU)%202017%2F821,High%20Risk%20Areas%20(CAHRAs).</t>
  </si>
  <si>
    <t>We Are Committed to Protecting Human
Rights and the Environment</t>
  </si>
  <si>
    <t>https://corporate.ford.com/content/dam/corporate/us/en-us/documents/social-impact/sustainability/additional-downloads/We_Are_Commited_to_Protecting_Human_Rights_and_the_Environment_policy_2021.pdf</t>
  </si>
  <si>
    <t>Human Rights Assessments</t>
  </si>
  <si>
    <t>https://corporate.ford.com/content/dam/corporate/us/en-us/documents/social-impact/sustainability/additional-downloads/human-rights.zip</t>
  </si>
  <si>
    <t>Product Sustainability Indexes</t>
  </si>
  <si>
    <t>https://corporate.ford.com/content/dam/corporate/us/en-us/documents/social-impact/sustainability/additional-downloads/product-sustainability.zip</t>
  </si>
  <si>
    <t>ESG Report</t>
  </si>
  <si>
    <t>https://www.gac-motor.com/static/en/model/about/2021_ESG_REPOT_OF_GAC_GROUP.pdf</t>
  </si>
  <si>
    <t>Geely Auto</t>
  </si>
  <si>
    <t>Annual Report</t>
  </si>
  <si>
    <t>http://geelyauto.com.hk/core/files/financial/en/2021-02.pdf</t>
  </si>
  <si>
    <t>Environmental, Social and Governance Report</t>
  </si>
  <si>
    <t>http://geelyauto.com.hk/core/files/corporate_governance/en/20220530_1e00175.pdf</t>
  </si>
  <si>
    <t>http://geelyauto.com.hk/core/files/corporate_governance/en/Code%20of%20Business%20Conduct.pdf</t>
  </si>
  <si>
    <t>http://geelyauto.com.hk/core/files/corporate_governance/en/Geely%20Supplier%20Code%20of%20Conduct.pdf</t>
  </si>
  <si>
    <t>Sustainable Finance Framework</t>
  </si>
  <si>
    <t>Not on list of documents but could be relevant (Feel free to delete)</t>
  </si>
  <si>
    <t>http://geelyauto.com.hk/core/files/corporate_governance/en/Sustainable%20Finance%20Framework.pdf</t>
  </si>
  <si>
    <t>Second Party Opinion on Sustainable Finance Framework</t>
  </si>
  <si>
    <t>http://geelyauto.com.hk/core/files/corporate_governance/en/Second%20Party%20Opinion%20on%20Sustainable%20Finance%20Framework.pdf</t>
  </si>
  <si>
    <t>10-K Filing</t>
  </si>
  <si>
    <t>https://investor.gm.com/static-files/6ac492ca-6a4f-462e-9de8-0e2a7d471327</t>
  </si>
  <si>
    <t>Sustainability Report</t>
  </si>
  <si>
    <t>https://www.gmsustainability.com/_pdf/resources-and-downloads/GM_2021_SR.pdf</t>
  </si>
  <si>
    <t>ESG Data Center</t>
  </si>
  <si>
    <t>https://www.gmsustainability.com/_pdf/resources-and-downloads/ESG_Data_Center.pdf</t>
  </si>
  <si>
    <t>TCFD Disclosure Response</t>
  </si>
  <si>
    <t>https://www.gmsustainability.com/tcfd.html</t>
  </si>
  <si>
    <t>https://investor.gm.com/static-files/265a1dc0-adc5-4d38-ab41-2c58e575692d</t>
  </si>
  <si>
    <t>https://www.gmsustainability.com/gri.html</t>
  </si>
  <si>
    <t>https://www.gmsustainability.com/_pdf/policies/GM_Supplier_Code_of_Conduct.pdf</t>
  </si>
  <si>
    <t>https://www.gmsustainability.com/_pdf/policies/GM_Global_Human_Rights_Policy.pdf</t>
  </si>
  <si>
    <t>Responsible Sourcing Policy</t>
  </si>
  <si>
    <t>https://www.gmsustainability.com/priorities/supporting-supplier-responsibility/responsible-sourcing.html</t>
  </si>
  <si>
    <t>Conflict Minerals Sourcing Policy</t>
  </si>
  <si>
    <t>https://www.gmsustainability.com/_pdf/policies/GM_Conflict_Minerals_Policy.pdf</t>
  </si>
  <si>
    <t>https://www.gmsustainability.com/_pdf/policies/GM_Responsible_Mineral_Sourcing_Policy.pdf</t>
  </si>
  <si>
    <t>SEC Conflict Minerals Report</t>
  </si>
  <si>
    <t>https://investor.gm.com/static-files/d4ab597b-78fd-48c1-bbe7-e3f3b735b734</t>
  </si>
  <si>
    <t>CDP Report</t>
  </si>
  <si>
    <t>https://www.gmsustainability.com/_pdf/cdp/Climate_Change_2021_Information_Request-General_Motors_Company.pdf</t>
  </si>
  <si>
    <t xml:space="preserve">Anti-Slavery and Human Trafficking Statement
</t>
  </si>
  <si>
    <t>https://www.gm.com/content/dam/company/archive/docs/legal/General_Motors_Company_Anti_Slavery_And_Human_Trafficking_Statement.pdf</t>
  </si>
  <si>
    <t xml:space="preserve">Hyundai - Kia Motors </t>
  </si>
  <si>
    <t>Conflict Minerals Report (Responsible Minerals Report)</t>
  </si>
  <si>
    <t>https://worldwide.kia.com/int/files/company/sr/about/E000022012602-en.pdf</t>
  </si>
  <si>
    <t>Hyundai Motors</t>
  </si>
  <si>
    <t>https://www.hyundai.com/content/hyundai/ww/data/csr/data/0000000050/attach/english/hmc-2022-sustainability-report-en.pdf</t>
  </si>
  <si>
    <t>https://www.hyundai.com/content/dam/hyundai/kr/ko/images/company-intro/sustain-manage/hyundai-ethics-charter-and-code-of-conduct-eng.pdf</t>
  </si>
  <si>
    <t>https://www.hyundaimotorgroup.com/sustainability/esgPolicy</t>
  </si>
  <si>
    <t>Human Rights Charter</t>
  </si>
  <si>
    <t>Note: there is an HR Policy and Charter, both available from the Hyundai website, but they don't include a publication date. The Charter seems to be the most recent.</t>
  </si>
  <si>
    <t>https://www.hyundai.com/content/dam/hyundai/ww/en/images/company/sustainability/about-sustainability/policy/hyundai-conflict-minerals-responsible-minerals-report-eng-2022.pdf</t>
  </si>
  <si>
    <t>https://www.hyundai.com/content/dam/hyundai/ww/en/images/company/csr/csr-materials/hmc-human-rights-policy-v2-eng.pdf</t>
  </si>
  <si>
    <t xml:space="preserve">Kia Motors </t>
  </si>
  <si>
    <t>https://worldwide.kia.com/int/files/company/sr/sustainability-report/sustainability-report-2022-int.pdf</t>
  </si>
  <si>
    <t>Doesn't exist</t>
  </si>
  <si>
    <t>Doesn't exist: "Since 2018, the English annual report has been replaced by the English sustainability report, known as 'MOVE'"</t>
  </si>
  <si>
    <t>https://www.kia.com/content/dam/kwcms/kme/global/en/assets/contents/about-kia/compliance/compliance-code-pdf/kia-kmeu-compliancecode.pdf</t>
  </si>
  <si>
    <t>https://worldwide.kia.com/int/files/company/sr/about/E000054667.pdf</t>
  </si>
  <si>
    <t>Conflict Minerals (Responsible Minerals) Policy</t>
  </si>
  <si>
    <t>https://worldwide.kia.com/int/files/company/sr/about/E000022012601-en.pdf</t>
  </si>
  <si>
    <t>Grievance Policy</t>
  </si>
  <si>
    <t>https://audit.hyundai.com/index.do</t>
  </si>
  <si>
    <t>Environmental Management Policy</t>
  </si>
  <si>
    <t>https://worldwide.kia.com/int/files/company/sr/about/policy-20220715-int.pdf</t>
  </si>
  <si>
    <t xml:space="preserve">Kia Motors - Hyundai </t>
  </si>
  <si>
    <t xml:space="preserve">Note: this is the most recent on the Kia page and is shared with Hyundai. But the SCoC on the Hyundai page is a standalone SCoC. </t>
  </si>
  <si>
    <t>https://worldwide.kia.com/int/files/company/sr/trust/E000054557.pdf</t>
  </si>
  <si>
    <t>https://group.mercedes-benz.com/documents/sustainability/other/mercedes-benz-sustainability-report-2021.pdf</t>
  </si>
  <si>
    <t>Responsible Sourcing Standards</t>
  </si>
  <si>
    <t>https://supplier.mercedes-benz.com/servlet/JiveServlet/download/2672-9-3352/V052022_Responsible+Sourcing+Standards_EN.pdf</t>
  </si>
  <si>
    <t>Daimler Integrity Code</t>
  </si>
  <si>
    <t>https://group.mercedes-benz.com/documents/company/compliance/daimler-integritycode.pdf</t>
  </si>
  <si>
    <t>Principles of Social Responsibility and Human Rights</t>
  </si>
  <si>
    <t>https://group.mercedes-benz.com/documents/sustainability/society/daimler-principles-of-social-responsibility-and-human-rights-en-20211124.pdf</t>
  </si>
  <si>
    <t>Climate Policy Report</t>
  </si>
  <si>
    <t>https://group.mercedes-benz.com/dokumente/investoren/berichte/geschaeftsberichte/mercedes-benz/mercedes-benz-ir-climate-policy-report-fy-2021.pdf</t>
  </si>
  <si>
    <t>TCFD Report</t>
  </si>
  <si>
    <t>https://group.mercedes-benz.com/dokumente/investoren/berichte/geschaeftsberichte/mercedes-benz/mercedes-benz-ir-tcfd-fy-2021.pdf</t>
  </si>
  <si>
    <t>Raw Materials Report</t>
  </si>
  <si>
    <t>https://group.mercedes-benz.com/dokumente/nachhaltigkeit/produktion/mercedes-benz-raw-materials-report.pdf</t>
  </si>
  <si>
    <t>Cobalt: Overview of smelters and refiners in our current supply chains</t>
  </si>
  <si>
    <t>https://group.mercedes-benz.com/documents/sustainability/other/daimler-ag-uebersicht-schmelzen-und-raffinerien-kobalt-453774-en.pdf</t>
  </si>
  <si>
    <t>https://www.mitsubishi-motors.com/en/sustainability/pdf/report-2021/sustainability2021.pdf?201214</t>
  </si>
  <si>
    <t>ESG Data</t>
  </si>
  <si>
    <t>https://www.mitsubishi-motors.com/en/sustainability/esg/</t>
  </si>
  <si>
    <t>Environmental Policy</t>
  </si>
  <si>
    <t>https://www.mitsubishi-motors.com/en/sustainability/pdf/report-2021/sustainability2021-environment-einitiatives.pdf?201214</t>
  </si>
  <si>
    <t>Green Procurement Guidelines</t>
  </si>
  <si>
    <t>https://www.mitsubishi-motors.com/en/sustainability/society/green_procurement/pdf/green_procurement_guidelines.pdf</t>
  </si>
  <si>
    <t>https://www.mitsubishi-motors.com/en/sustainability/society/supply_chain_management/pdf/supplier_CSR_guidelines.pdf</t>
  </si>
  <si>
    <t>https://www.mitsubishi-motors.com/en/sustainability/society/human_rights/pdf/human_rights_policy.pdf</t>
  </si>
  <si>
    <t>https://www.nissan-global.com/EN/SUSTAINABILITY/LIBRARY/SR/2022/ASSETS/PDF/SR22_E_All.pdf</t>
  </si>
  <si>
    <t>ESG Data Index</t>
  </si>
  <si>
    <t>https://www.nissan-global.com/EN/SUSTAINABILITY/LIBRARY/SR/2022/ASSETS/PDF/SR22_E_P192-223.pdf</t>
  </si>
  <si>
    <t>https://www.nissan-global.com/EN/SUSTAINABILITY/LIBRARY/HUMAN_RIGHTS/ASSETS/PDF/nissan_human_rights_policy_e.pdf</t>
  </si>
  <si>
    <t>Nissan Global Guidelines for Human Rights</t>
  </si>
  <si>
    <t>States that this should be read with the Nissan Human Rights Policy</t>
  </si>
  <si>
    <t>https://www.nissan-global.com/EN/SUSTAINABILITY/LIBRARY/HUMAN_RIGHTS_GUIDELINE/ASSETS/PDF/Nissan_Global_Guideline_On_Human_Rights_e.pdf</t>
  </si>
  <si>
    <t>Global Minerals Sourcing Policy Statement</t>
  </si>
  <si>
    <t>https://www.nissan-global.com/EN/DOCUMENT/PDF/SR/Minerals_Sourcing_Policy_e.pdf</t>
  </si>
  <si>
    <t>Nissan Green Purchasing Guidelines</t>
  </si>
  <si>
    <t>https://www.nissan-global.com/JP/SUSTAINABILITY/LIBRARY/GREEN_PURCHASING/ASSETS/PDF/Nissan_Green_Purchasing_Guildeline_2022_e.pdf</t>
  </si>
  <si>
    <t>Universal Registration Document (Annual Report)</t>
  </si>
  <si>
    <t>https://www.renaultgroup.com/en/finance-2/financial-information/documents-and-publications/</t>
  </si>
  <si>
    <t>Climate Report</t>
  </si>
  <si>
    <t>https://www.renaultgroup.com/wp-content/uploads/2021/04/220421_climate-report-renault-group_8mb.pdf</t>
  </si>
  <si>
    <t>Code of Ethics (Conduct)</t>
  </si>
  <si>
    <t>https://www.renaultgroup.com/wp-content/uploads/2022/04/english_anti-corruption-code-of-conduct.pdf</t>
  </si>
  <si>
    <t>Responsible Purchasing Commitment</t>
  </si>
  <si>
    <t>https://www.renaultgroup.com/en/our-commitments/for-a-shared-ethics/sustainable-purchasing/</t>
  </si>
  <si>
    <t>https://www.renaultgroup.com/wp-content/uploads/2019/03/groupe-renault-policy-eng.pdf</t>
  </si>
  <si>
    <t>https://www.cdp.net/en/formatted_responses/responses?campaign_id=74241094&amp;discloser_id=892464&amp;locale=en&amp;organization_name=Renault+Group&amp;organization_number=15634&amp;program=Investor&amp;project_year=2021&amp;redirect=https%3A%2F%2Fcdp.credit360.com%2Fsurveys%2F2021%2Fdbbr64mv%2F147309&amp;survey_id=73557641</t>
  </si>
  <si>
    <t>2018 (most recent)</t>
  </si>
  <si>
    <t>Green Purchasing Guidelines</t>
  </si>
  <si>
    <t>https://www.renaultgroup.com/wp-content/uploads/2020/09/180629_groupe_renault_green_purchasing_en.pdf</t>
  </si>
  <si>
    <t>List of Cobalt refiners</t>
  </si>
  <si>
    <t>https://www.renaultgroup.com/wp-content/uploads/2020/06/renault_cobalt_supply_chain_mapping_.pdf</t>
  </si>
  <si>
    <t>Global Framework Agreement</t>
  </si>
  <si>
    <t>https://www.renaultgroup.com/wp-content/uploads/2020/06/global-agreement-nbop-en-v9.0.pdf</t>
  </si>
  <si>
    <t>Renault-Nissan</t>
  </si>
  <si>
    <t>Renault-Nissan Corporate Social Responsibility Guidelines for Suppliers</t>
  </si>
  <si>
    <t>https://www.nissan-global.com/EN/DOCUMENT/PDF/SR/CSR_Alliance_Guidelines.pdf</t>
  </si>
  <si>
    <t>Renault-Nissan Corproate Social Responsibility Guidelines for Suppliers: Supplementary Handbook for Nissan Suppliers</t>
  </si>
  <si>
    <t>States that this should be read with the 2015 Supplier Code of Conduct</t>
  </si>
  <si>
    <t>https://www.nissan-global.com/EN/SUSTAINABILITY/LIBRARY/SUPPLIERS_SH/ASSETS/PDF/CSR_Alliance_Guidelines_Supplementary-Handbook-e.pdf</t>
  </si>
  <si>
    <t>CSR Report</t>
  </si>
  <si>
    <t>https://www.stellantis.com/content/dam/stellantis-corporate/sustainability/csr-disclosure/stellantis/2021/Stellantis_2021_CSR_Report.pdf</t>
  </si>
  <si>
    <t>Vigilence Plan</t>
  </si>
  <si>
    <t>https://www.stellantis.com/content/dam/stellantis-corporate/sustainability/csr-disclosure/stellantis/2021/Stellantis_2021_Vigilance_Plan.pdf</t>
  </si>
  <si>
    <t>SASB Transportation Index</t>
  </si>
  <si>
    <t>https://www.stellantis.com/content/dam/stellantis-corporate/sustainability/csr-disclosure/stellantis/2021/Stellantis_2021_SASB.pdf</t>
  </si>
  <si>
    <t>Smelter List</t>
  </si>
  <si>
    <t>https://www.stellantis.com/content/dam/stellantis-corporate/sustainability/responsible-purchasing-practices/CO_LI_REFINERS_Sept_2022.pdf</t>
  </si>
  <si>
    <t xml:space="preserve">Global Responsible Purchasing Guidelines
</t>
  </si>
  <si>
    <t>https://www.stellantis.com/content/dam/stellantis-corporate/group/governance/corporate-regulations/GLOBAL_RESPONSIBLE_PURCHASING_GUIDELINES_8DEC2021.pdf</t>
  </si>
  <si>
    <t>https://www.stellantis.com/content/dam/stellantis-corporate/group/governance/code-of-conduct/Stellantis_CoC_EN.pdf</t>
  </si>
  <si>
    <r>
      <rPr>
        <rFont val="Calibri"/>
        <sz val="11.0"/>
      </rPr>
      <t xml:space="preserve">CDP report - they didn't report: </t>
    </r>
    <r>
      <rPr>
        <rFont val="Calibri"/>
        <color rgb="FF1155CC"/>
        <sz val="11.0"/>
        <u/>
      </rPr>
      <t>https://www.cdp.net/en/responses?utf8=%E2%9C%93&amp;queries%5Bname%5D=stellantis</t>
    </r>
  </si>
  <si>
    <t>Business Code of Ethics</t>
  </si>
  <si>
    <t>https://www.tesla.com/sites/default/files/about/legal/2020-conflict-minerals-report.pdf?202105</t>
  </si>
  <si>
    <t>https://www.tesla.com/sites/default/files/about/legal/tesla-supplier-code-of-conduct.pdf</t>
  </si>
  <si>
    <t>Impact Report</t>
  </si>
  <si>
    <t>https://www.tesla.com/ns_videos/2021-tesla-impact-report.pdf</t>
  </si>
  <si>
    <t>Responsible Sourcing Policies (note, this includes the human rights policy etc)</t>
  </si>
  <si>
    <t>https://www.tesla.com/en_au/legal/additional-resources#responsible-sourcing-policies</t>
  </si>
  <si>
    <t>Reports not found</t>
  </si>
  <si>
    <t>Corporate Governance Report</t>
  </si>
  <si>
    <t>https://global.toyota/pages/global_toyota/ir/library/corporate-governance/corporate_governance_reports_e.pdf</t>
  </si>
  <si>
    <t>Sustainability Data Book</t>
  </si>
  <si>
    <t>https://global.toyota/pages/global_toyota/sustainability/report/sdb/sdb22_en.pdf</t>
  </si>
  <si>
    <t>Integrated Report</t>
  </si>
  <si>
    <t>https://global.toyota/pages/global_toyota/ir/library/annual/2021_001_integrated_en.pdf</t>
  </si>
  <si>
    <t>GRI Content Index</t>
  </si>
  <si>
    <t>https://www.toyota.com/usa/environmentreport/gri-index</t>
  </si>
  <si>
    <t>https://global.toyota/pages/global_toyota/company/vision-and-philosophy/code_of_conduct_001_en.pdf</t>
  </si>
  <si>
    <t>Supplier Sustainability Guidelines</t>
  </si>
  <si>
    <t>https://global.toyota/pages/global_toyota/sustainability/esg/supplier_csr_en.pdf</t>
  </si>
  <si>
    <t>https://global.toyota/pages/global_toyota/sustainability/esg/social/human_rights_policy_en.pdf</t>
  </si>
  <si>
    <t>https://global.toyota/pages/global_toyota/sustainability/esg/mineral_sourcing_en.pdf</t>
  </si>
  <si>
    <t>https://global.toyota/pages/global_toyota/ir/library/sec/form_sd_202205_final.pdf</t>
  </si>
  <si>
    <t>https://global.toyota/pages/global_toyota/sustainability/esg/toyota_green_purchasing_guidelines_en.pdf</t>
  </si>
  <si>
    <t>Volvo Car Group</t>
  </si>
  <si>
    <t>https://www.volvocars.com/images/v/-/media/market-assets/intl/applications/dotcom/pdf/ethical-business/our_code_how_we_act.pdf</t>
  </si>
  <si>
    <t>Annual and Sustainability Report</t>
  </si>
  <si>
    <t>https://vp272.alertir.com/afw/files/press/volvocar/202204044874-1.pdf</t>
  </si>
  <si>
    <t>Code of Conduct for Business Partners</t>
  </si>
  <si>
    <t>https://www.volvocars.com/images/v/-/media/market-assets/intl/applications/dotcom/pdf/suppliers/codeofconduct_for_business_partners_en_2022_digital_a4.pdf</t>
  </si>
  <si>
    <t>Position on Responsible Sourcing</t>
  </si>
  <si>
    <t>https://www.volvocars.com/images/v/-/media/project/contentplatform/data/media/sustainability/procurement_position_on_metal_and_mineral_sourcing_sign_2018.pdf</t>
  </si>
  <si>
    <t>Volvo Group [TRUCKS]</t>
  </si>
  <si>
    <t>Annual &amp; Sustainability Report</t>
  </si>
  <si>
    <t>https://www.volvogroup.com/content/dam/volvo-group/markets/master/investors/reports-and-presentations/annual-reports/annual-and-sustainability-report-2021.pdf</t>
  </si>
  <si>
    <t>https://www.volvogroup.com/content/dam/volvo/volvo-group/markets/global/en-en/about-us/our-values/code-of-conduct-and-other-policies/Code-of-Conduct-EN-new.pdf</t>
  </si>
  <si>
    <t>https://www.volvogroup.com/content/dam/volvo-group/markets/master/investors/reports-and-presentations/annual-reports/Volvo-Group-GRI-Index-2020.pdf</t>
  </si>
  <si>
    <t>https://www.volvogroup.com/content/dam/volvo-group/markets/master/suppliers/our-supplier-requirements/Code-of-conduct.pdf</t>
  </si>
  <si>
    <t>https://www.volvogroup.com/content/dam/volvo-group/markets/master/about-us/company-values/code-of-conduct-other-policies/Human_rights_policy.pdf</t>
  </si>
  <si>
    <t>https://www.volvogroup.com/content/dam/volvo-group/markets/master/suppliers/our-supplier-requirements/material-and-substances-composition-reporting-in-imds/Substance-Tracking-Manual-v2.pdf</t>
  </si>
  <si>
    <t>Global Battery Alliance Guiding Principles</t>
  </si>
  <si>
    <t>https://www.globalbattery.org/media/publications/gba-10-guiding-principles.pdf</t>
  </si>
  <si>
    <t xml:space="preserve">VW </t>
  </si>
  <si>
    <t>https://www.volkswagen.co.uk/en/compliance-and-integrity/code-of-conduct.html</t>
  </si>
  <si>
    <t>https://www.volkswagenag.com/presence/nachhaltigkeit/documents/sustainability-report/2021/Nonfinancial_Report_2021_e.pdf</t>
  </si>
  <si>
    <t>Responsible Raw Materials Report</t>
  </si>
  <si>
    <t>https://www.volkswagenag.com/en/sustainability/reporting-and-esg-performance/sustainability-report.html</t>
  </si>
  <si>
    <t>Declaration by the Volkswagen Group on social rights, industrial relations and business and human rights</t>
  </si>
  <si>
    <t>https://www.volkswagenag.com/presence/nachhaltigkeit/documents/policy-intern/201209-sozialcharta_en.pdf</t>
  </si>
  <si>
    <t>https://www.vwgroupsupply.com/one-kbp-pub/media/shared_media/documents_1/nachhaltigkeit/brochure__volkswagen_group_requirements_regarding_sustainability_in_its_relationships_with_business_partners__code_of_conduct_fo/2019_coc_geschaeftspartner_final.pdf</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</si>
</sst>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00%"/>
    <numFmt numFmtId="165" formatCode="#,##0.0"/>
    <numFmt numFmtId="166" formatCode="0.0"/>
  </numFmts>
  <fonts count="33">
    <font>
      <sz val="11.0"/>
      <color theme="1"/>
      <name val="Calibri"/>
      <scheme val="minor"/>
    </font>
    <font>
      <sz val="11.0"/>
      <color theme="1"/>
      <name val="Calibri"/>
    </font>
    <font>
      <b/>
      <sz val="11.0"/>
      <color theme="1"/>
      <name val="Calibri"/>
    </font>
    <font>
      <b/>
      <sz val="14.0"/>
      <color theme="1"/>
      <name val="Calibri"/>
    </font>
    <font/>
    <font>
      <b/>
      <u/>
      <sz val="14.0"/>
      <color rgb="FF0000FF"/>
      <name val="Calibri"/>
    </font>
    <font>
      <b/>
      <u/>
      <sz val="14.0"/>
      <color rgb="FF0000FF"/>
      <name val="Calibri"/>
    </font>
    <font>
      <b/>
      <u/>
      <sz val="14.0"/>
      <color rgb="FF0000FF"/>
      <name val="Calibri"/>
    </font>
    <font>
      <b/>
      <u/>
      <sz val="14.0"/>
      <color rgb="FF0000FF"/>
      <name val="Calibri"/>
    </font>
    <font>
      <b/>
      <u/>
      <sz val="14.0"/>
      <color rgb="FF0000FF"/>
      <name val="Calibri"/>
    </font>
    <font>
      <b/>
      <u/>
      <sz val="14.0"/>
      <color rgb="FF0000FF"/>
      <name val="Calibri"/>
    </font>
    <font>
      <b/>
      <u/>
      <sz val="14.0"/>
      <color rgb="FF0000FF"/>
      <name val="Calibri"/>
    </font>
    <font>
      <sz val="11.0"/>
      <color rgb="FF000000"/>
      <name val="Calibri"/>
    </font>
    <font>
      <sz val="8.0"/>
      <color theme="1"/>
      <name val="Calibri"/>
    </font>
    <font>
      <u/>
      <sz val="8.0"/>
      <color rgb="FF0000FF"/>
      <name val="Calibri"/>
    </font>
    <font>
      <b/>
      <sz val="12.0"/>
      <color theme="1"/>
      <name val="Calibri"/>
    </font>
    <font>
      <b/>
      <sz val="11.0"/>
      <color rgb="FF000000"/>
      <name val="Calibri"/>
    </font>
    <font>
      <u/>
      <sz val="11.0"/>
      <color rgb="FF0000FF"/>
      <name val="Calibri"/>
    </font>
    <font>
      <b/>
      <sz val="12.0"/>
      <color rgb="FF000000"/>
      <name val="Calibri"/>
    </font>
    <font>
      <b/>
      <sz val="10.0"/>
      <color rgb="FF000000"/>
      <name val="Calibri"/>
    </font>
    <font>
      <sz val="10.0"/>
      <color rgb="FF000000"/>
      <name val="Calibri"/>
    </font>
    <font>
      <u/>
      <sz val="10.0"/>
      <color rgb="FF000000"/>
      <name val="Calibri"/>
    </font>
    <font>
      <sz val="10.0"/>
      <color theme="1"/>
      <name val="Calibri"/>
    </font>
    <font>
      <u/>
      <sz val="10.0"/>
      <color rgb="FF000000"/>
      <name val="Calibri"/>
    </font>
    <font>
      <u/>
      <sz val="11.0"/>
      <color rgb="FF0000FF"/>
      <name val="Calibri"/>
    </font>
    <font>
      <b/>
      <sz val="10.0"/>
      <color theme="1"/>
      <name val="Calibri"/>
    </font>
    <font>
      <u/>
      <sz val="10.0"/>
      <color theme="1"/>
      <name val="Calibri"/>
    </font>
    <font>
      <u/>
      <sz val="11.0"/>
      <color rgb="FF0000FF"/>
      <name val="Calibri"/>
    </font>
    <font>
      <u/>
      <sz val="11.0"/>
      <color rgb="FF0000FF"/>
      <name val="Calibri"/>
    </font>
    <font>
      <u/>
      <sz val="11.0"/>
      <color rgb="FF0000FF"/>
      <name val="Calibri"/>
    </font>
    <font>
      <u/>
      <sz val="11.0"/>
      <color rgb="FF0563C1"/>
      <name val="Calibri"/>
    </font>
    <font>
      <i/>
      <sz val="11.0"/>
      <color theme="1"/>
      <name val="Calibri"/>
    </font>
    <font>
      <u/>
      <sz val="11.0"/>
      <color rgb="FF0000FF"/>
      <name val="Calibri"/>
    </font>
  </fonts>
  <fills count="19">
    <fill>
      <patternFill patternType="none"/>
    </fill>
    <fill>
      <patternFill patternType="lightGray"/>
    </fill>
    <fill>
      <patternFill patternType="solid">
        <fgColor rgb="FFF46524"/>
        <bgColor rgb="FFF46524"/>
      </patternFill>
    </fill>
    <fill>
      <patternFill patternType="solid">
        <fgColor rgb="FFFF9900"/>
        <bgColor rgb="FFFF9900"/>
      </patternFill>
    </fill>
    <fill>
      <patternFill patternType="solid">
        <fgColor rgb="FFFFE6DD"/>
        <bgColor rgb="FFFFE6DD"/>
      </patternFill>
    </fill>
    <fill>
      <patternFill patternType="solid">
        <fgColor rgb="FFFFFFFF"/>
        <bgColor rgb="FFFFFFFF"/>
      </patternFill>
    </fill>
    <fill>
      <patternFill patternType="solid">
        <fgColor rgb="FFC9DAF8"/>
        <bgColor rgb="FFC9DAF8"/>
      </patternFill>
    </fill>
    <fill>
      <patternFill patternType="solid">
        <fgColor rgb="FFFCE5CD"/>
        <bgColor rgb="FFFCE5CD"/>
      </patternFill>
    </fill>
    <fill>
      <patternFill patternType="solid">
        <fgColor rgb="FFF9CB9C"/>
        <bgColor rgb="FFF9CB9C"/>
      </patternFill>
    </fill>
    <fill>
      <patternFill patternType="solid">
        <fgColor rgb="FFFBE4D5"/>
        <bgColor rgb="FFFBE4D5"/>
      </patternFill>
    </fill>
    <fill>
      <patternFill patternType="solid">
        <fgColor rgb="FFE2EFDA"/>
        <bgColor rgb="FFE2EFDA"/>
      </patternFill>
    </fill>
    <fill>
      <patternFill patternType="solid">
        <fgColor rgb="FFE2EFD9"/>
        <bgColor rgb="FFE2EFD9"/>
      </patternFill>
    </fill>
    <fill>
      <patternFill patternType="solid">
        <fgColor rgb="FFD9E2F3"/>
        <bgColor rgb="FFD9E2F3"/>
      </patternFill>
    </fill>
    <fill>
      <patternFill patternType="solid">
        <fgColor rgb="FFD9E1F2"/>
        <bgColor rgb="FFD9E1F2"/>
      </patternFill>
    </fill>
    <fill>
      <patternFill patternType="solid">
        <fgColor rgb="FFDDEBF7"/>
        <bgColor rgb="FFDDEBF7"/>
      </patternFill>
    </fill>
    <fill>
      <patternFill patternType="solid">
        <fgColor rgb="FFDEEAF6"/>
        <bgColor rgb="FFDEEAF6"/>
      </patternFill>
    </fill>
    <fill>
      <patternFill patternType="solid">
        <fgColor rgb="FFFFF2CC"/>
        <bgColor rgb="FFFFF2CC"/>
      </patternFill>
    </fill>
    <fill>
      <patternFill patternType="solid">
        <fgColor rgb="FFFFFF00"/>
        <bgColor rgb="FFFFFF00"/>
      </patternFill>
    </fill>
    <fill>
      <patternFill patternType="solid">
        <fgColor rgb="FFFEF2CB"/>
        <bgColor rgb="FFFEF2CB"/>
      </patternFill>
    </fill>
  </fills>
  <borders count="82">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right style="thin">
        <color rgb="FFFFFFFF"/>
      </right>
      <top style="thin">
        <color rgb="FFFFFFFF"/>
      </top>
    </border>
    <border>
      <left style="thick">
        <color rgb="FFFF9900"/>
      </left>
      <top style="thick">
        <color rgb="FFFF9900"/>
      </top>
    </border>
    <border>
      <top style="thick">
        <color rgb="FFFF9900"/>
      </top>
    </border>
    <border>
      <right style="thick">
        <color rgb="FFFF9900"/>
      </right>
      <top style="thick">
        <color rgb="FFFF9900"/>
      </top>
    </border>
    <border>
      <left style="thick">
        <color rgb="FFFF9900"/>
      </left>
      <bottom style="thick">
        <color rgb="FFFF9900"/>
      </bottom>
    </border>
    <border>
      <bottom style="thick">
        <color rgb="FFFF9900"/>
      </bottom>
    </border>
    <border>
      <right style="thick">
        <color rgb="FFFF9900"/>
      </right>
      <bottom style="thick">
        <color rgb="FFFF9900"/>
      </bottom>
    </border>
    <border>
      <left style="thin">
        <color rgb="FFFFFFFF"/>
      </left>
      <right style="thin">
        <color rgb="FFFFFFFF"/>
      </right>
    </border>
    <border>
      <left style="thick">
        <color rgb="FFF6B26B"/>
      </left>
      <top style="thick">
        <color rgb="FFF6B26B"/>
      </top>
    </border>
    <border>
      <top style="thick">
        <color rgb="FFF6B26B"/>
      </top>
    </border>
    <border>
      <right style="thick">
        <color rgb="FFF6B26B"/>
      </right>
      <top style="thick">
        <color rgb="FFF6B26B"/>
      </top>
    </border>
    <border>
      <left style="thick">
        <color rgb="FFF6B26B"/>
      </left>
      <bottom style="thin">
        <color rgb="FFFFFFFF"/>
      </bottom>
    </border>
    <border>
      <right style="thick">
        <color rgb="FFF6B26B"/>
      </right>
      <bottom style="thin">
        <color rgb="FFFFFFFF"/>
      </bottom>
    </border>
    <border>
      <left style="thick">
        <color rgb="FFF6B26B"/>
      </left>
      <top style="thin">
        <color rgb="FFFFFFFF"/>
      </top>
    </border>
    <border>
      <right style="thick">
        <color rgb="FFF6B26B"/>
      </right>
      <top style="thin">
        <color rgb="FFFFFFFF"/>
      </top>
    </border>
    <border>
      <left style="thick">
        <color rgb="FFF6B26B"/>
      </left>
      <bottom style="thick">
        <color rgb="FFF6B26B"/>
      </bottom>
    </border>
    <border>
      <bottom style="thick">
        <color rgb="FFF6B26B"/>
      </bottom>
    </border>
    <border>
      <right style="thick">
        <color rgb="FFF6B26B"/>
      </right>
      <bottom style="thick">
        <color rgb="FFF6B26B"/>
      </bottom>
    </border>
    <border>
      <left style="thick">
        <color rgb="FF6D9EEB"/>
      </left>
      <top style="thick">
        <color rgb="FF6D9EEB"/>
      </top>
    </border>
    <border>
      <top style="thick">
        <color rgb="FF6D9EEB"/>
      </top>
    </border>
    <border>
      <right style="thick">
        <color rgb="FF6D9EEB"/>
      </right>
      <top style="thick">
        <color rgb="FF6D9EEB"/>
      </top>
    </border>
    <border>
      <left style="thick">
        <color rgb="FF6D9EEB"/>
      </left>
      <bottom style="thin">
        <color rgb="FFFFFFFF"/>
      </bottom>
    </border>
    <border>
      <right style="thick">
        <color rgb="FF6D9EEB"/>
      </right>
      <bottom style="thin">
        <color rgb="FFFFFFFF"/>
      </bottom>
    </border>
    <border>
      <left style="thick">
        <color rgb="FF6D9EEB"/>
      </left>
      <top style="thin">
        <color rgb="FFFFFFFF"/>
      </top>
    </border>
    <border>
      <right style="thick">
        <color rgb="FF6D9EEB"/>
      </right>
      <top style="thin">
        <color rgb="FFFFFFFF"/>
      </top>
    </border>
    <border>
      <left style="thick">
        <color rgb="FF6D9EEB"/>
      </left>
      <bottom style="thick">
        <color rgb="FF6D9EEB"/>
      </bottom>
    </border>
    <border>
      <bottom style="thick">
        <color rgb="FF6D9EEB"/>
      </bottom>
    </border>
    <border>
      <right style="thick">
        <color rgb="FF6D9EEB"/>
      </right>
      <bottom style="thick">
        <color rgb="FF6D9EEB"/>
      </bottom>
    </border>
    <border>
      <left style="thick">
        <color rgb="FFC27BA0"/>
      </left>
      <top style="thick">
        <color rgb="FFC27BA0"/>
      </top>
    </border>
    <border>
      <top style="thick">
        <color rgb="FFC27BA0"/>
      </top>
    </border>
    <border>
      <right style="thick">
        <color rgb="FFC27BA0"/>
      </right>
      <top style="thick">
        <color rgb="FFC27BA0"/>
      </top>
    </border>
    <border>
      <left style="thick">
        <color rgb="FFC27BA0"/>
      </left>
      <bottom style="thin">
        <color rgb="FFFFFFFF"/>
      </bottom>
    </border>
    <border>
      <right style="thick">
        <color rgb="FFC27BA0"/>
      </right>
      <bottom style="thin">
        <color rgb="FFFFFFFF"/>
      </bottom>
    </border>
    <border>
      <left style="thick">
        <color rgb="FFC27BA0"/>
      </left>
      <top style="thin">
        <color rgb="FFFFFFFF"/>
      </top>
    </border>
    <border>
      <right style="thick">
        <color rgb="FFC27BA0"/>
      </right>
      <top style="thin">
        <color rgb="FFFFFFFF"/>
      </top>
    </border>
    <border>
      <left style="thick">
        <color rgb="FFC27BA0"/>
      </left>
      <bottom style="thick">
        <color rgb="FFC27BA0"/>
      </bottom>
    </border>
    <border>
      <bottom style="thick">
        <color rgb="FFC27BA0"/>
      </bottom>
    </border>
    <border>
      <right style="thick">
        <color rgb="FFC27BA0"/>
      </right>
      <bottom style="thick">
        <color rgb="FFC27BA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right/>
      <top/>
      <bottom/>
    </border>
    <border>
      <left style="thick">
        <color rgb="FF000000"/>
      </left>
      <right style="thick">
        <color rgb="FF000000"/>
      </right>
      <top style="thick">
        <color rgb="FF000000"/>
      </top>
      <bottom/>
    </border>
    <border>
      <left style="thick">
        <color rgb="FF000000"/>
      </left>
      <right/>
      <top style="thick">
        <color rgb="FF000000"/>
      </top>
      <bottom/>
    </border>
    <border>
      <left/>
      <right/>
      <top style="thick">
        <color rgb="FF000000"/>
      </top>
      <bottom/>
    </border>
    <border>
      <left/>
      <right style="thick">
        <color rgb="FF000000"/>
      </right>
      <top style="thick">
        <color rgb="FF000000"/>
      </top>
      <bottom/>
    </border>
    <border>
      <left style="thick">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ck">
        <color rgb="FF000000"/>
      </right>
    </border>
    <border>
      <left style="thick">
        <color rgb="FF000000"/>
      </left>
      <right style="thick">
        <color rgb="FF000000"/>
      </right>
      <top style="thin">
        <color rgb="FF000000"/>
      </top>
      <bottom style="thick">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ck">
        <color rgb="FF000000"/>
      </left>
      <right style="thick">
        <color rgb="FF000000"/>
      </right>
      <bottom style="thick">
        <color rgb="FF000000"/>
      </bottom>
    </border>
    <border>
      <bottom style="thin">
        <color rgb="FF000000"/>
      </bottom>
    </border>
    <border>
      <right style="thin">
        <color rgb="FF000000"/>
      </right>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top style="thin">
        <color rgb="FF000000"/>
      </top>
      <bottom style="thin">
        <color rgb="FF000000"/>
      </bottom>
    </border>
    <border>
      <left style="thin">
        <color rgb="FF000000"/>
      </left>
      <right style="thin">
        <color rgb="FF000000"/>
      </right>
      <top/>
    </border>
    <border>
      <left/>
      <right style="thin">
        <color rgb="FF000000"/>
      </right>
      <top/>
    </border>
    <border>
      <left style="thin">
        <color rgb="FF000000"/>
      </left>
      <right/>
      <top style="thin">
        <color rgb="FF000000"/>
      </top>
      <bottom style="thin">
        <color rgb="FF000000"/>
      </bottom>
    </border>
    <border>
      <left/>
      <right style="thin">
        <color rgb="FF000000"/>
      </right>
    </border>
    <border>
      <left/>
      <right style="thin">
        <color rgb="FF000000"/>
      </right>
      <bottom style="thin">
        <color rgb="FF000000"/>
      </bottom>
    </border>
  </borders>
  <cellStyleXfs count="1">
    <xf borderId="0" fillId="0" fontId="0" numFmtId="0" applyAlignment="1" applyFont="1"/>
  </cellStyleXfs>
  <cellXfs count="223">
    <xf borderId="0" fillId="0" fontId="0" numFmtId="0" xfId="0" applyAlignment="1" applyFont="1">
      <alignment readingOrder="0" shrinkToFit="0" vertical="bottom" wrapText="0"/>
    </xf>
    <xf borderId="0" fillId="0" fontId="1" numFmtId="0" xfId="0" applyFont="1"/>
    <xf borderId="0" fillId="0" fontId="2" numFmtId="0" xfId="0" applyAlignment="1" applyFont="1">
      <alignment shrinkToFit="0" vertical="top" wrapText="1"/>
    </xf>
    <xf borderId="0" fillId="0" fontId="2" numFmtId="0" xfId="0" applyAlignment="1" applyFont="1">
      <alignment vertical="top"/>
    </xf>
    <xf borderId="1" fillId="0" fontId="3" numFmtId="0" xfId="0" applyAlignment="1" applyBorder="1" applyFont="1">
      <alignment shrinkToFit="0" vertical="top" wrapText="1"/>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3" numFmtId="0" xfId="0" applyAlignment="1" applyBorder="1" applyFont="1">
      <alignment vertical="top"/>
    </xf>
    <xf borderId="8" fillId="0" fontId="5" numFmtId="0" xfId="0" applyAlignment="1" applyBorder="1" applyFont="1">
      <alignment shrinkToFit="0" vertical="top" wrapText="1"/>
    </xf>
    <xf borderId="9" fillId="0" fontId="4" numFmtId="0" xfId="0" applyBorder="1" applyFont="1"/>
    <xf borderId="10" fillId="0" fontId="4" numFmtId="0" xfId="0" applyBorder="1" applyFont="1"/>
    <xf borderId="11" fillId="0" fontId="4" numFmtId="0" xfId="0" applyBorder="1" applyFont="1"/>
    <xf borderId="12" fillId="0" fontId="4" numFmtId="0" xfId="0" applyBorder="1" applyFont="1"/>
    <xf borderId="13" fillId="0" fontId="4" numFmtId="0" xfId="0" applyBorder="1" applyFont="1"/>
    <xf borderId="14" fillId="0" fontId="3" numFmtId="0" xfId="0" applyAlignment="1" applyBorder="1" applyFont="1">
      <alignment vertical="top"/>
    </xf>
    <xf borderId="15" fillId="0" fontId="6" numFmtId="0" xfId="0" applyAlignment="1" applyBorder="1" applyFont="1">
      <alignment shrinkToFit="0" vertical="top" wrapText="1"/>
    </xf>
    <xf borderId="16" fillId="0" fontId="4" numFmtId="0" xfId="0" applyBorder="1" applyFont="1"/>
    <xf borderId="17" fillId="0" fontId="4" numFmtId="0" xfId="0" applyBorder="1" applyFont="1"/>
    <xf borderId="18" fillId="0" fontId="4" numFmtId="0" xfId="0" applyBorder="1" applyFont="1"/>
    <xf borderId="19" fillId="0" fontId="4" numFmtId="0" xfId="0" applyBorder="1" applyFont="1"/>
    <xf borderId="20" fillId="0" fontId="7" numFmtId="0" xfId="0" applyAlignment="1" applyBorder="1" applyFont="1">
      <alignment shrinkToFit="0" vertical="top" wrapText="1"/>
    </xf>
    <xf borderId="21" fillId="0" fontId="4" numFmtId="0" xfId="0" applyBorder="1" applyFont="1"/>
    <xf borderId="22" fillId="0" fontId="4" numFmtId="0" xfId="0" applyBorder="1" applyFont="1"/>
    <xf borderId="23" fillId="0" fontId="4" numFmtId="0" xfId="0" applyBorder="1" applyFont="1"/>
    <xf borderId="24" fillId="0" fontId="4" numFmtId="0" xfId="0" applyBorder="1" applyFont="1"/>
    <xf borderId="14" fillId="0" fontId="1" numFmtId="0" xfId="0" applyBorder="1" applyFont="1"/>
    <xf borderId="25" fillId="0" fontId="8" numFmtId="0" xfId="0" applyAlignment="1" applyBorder="1" applyFont="1">
      <alignment shrinkToFit="0" vertical="top" wrapText="1"/>
    </xf>
    <xf borderId="26" fillId="0" fontId="4" numFmtId="0" xfId="0" applyBorder="1" applyFont="1"/>
    <xf borderId="27" fillId="0" fontId="4" numFmtId="0" xfId="0" applyBorder="1" applyFont="1"/>
    <xf borderId="28" fillId="0" fontId="4" numFmtId="0" xfId="0" applyBorder="1" applyFont="1"/>
    <xf borderId="29" fillId="0" fontId="4" numFmtId="0" xfId="0" applyBorder="1" applyFont="1"/>
    <xf borderId="30" fillId="0" fontId="9" numFmtId="0" xfId="0" applyAlignment="1" applyBorder="1" applyFont="1">
      <alignment shrinkToFit="0" vertical="top" wrapText="1"/>
    </xf>
    <xf borderId="31" fillId="0" fontId="4" numFmtId="0" xfId="0" applyBorder="1" applyFont="1"/>
    <xf borderId="32" fillId="0" fontId="4" numFmtId="0" xfId="0" applyBorder="1" applyFont="1"/>
    <xf borderId="33" fillId="0" fontId="4" numFmtId="0" xfId="0" applyBorder="1" applyFont="1"/>
    <xf borderId="34" fillId="0" fontId="4" numFmtId="0" xfId="0" applyBorder="1" applyFont="1"/>
    <xf borderId="35" fillId="0" fontId="10" numFmtId="0" xfId="0" applyAlignment="1" applyBorder="1" applyFont="1">
      <alignment shrinkToFit="0" vertical="top" wrapText="1"/>
    </xf>
    <xf borderId="36" fillId="0" fontId="4" numFmtId="0" xfId="0" applyBorder="1" applyFont="1"/>
    <xf borderId="37" fillId="0" fontId="4" numFmtId="0" xfId="0" applyBorder="1" applyFont="1"/>
    <xf borderId="38" fillId="0" fontId="4" numFmtId="0" xfId="0" applyBorder="1" applyFont="1"/>
    <xf borderId="39" fillId="0" fontId="4" numFmtId="0" xfId="0" applyBorder="1" applyFont="1"/>
    <xf borderId="40" fillId="0" fontId="11" numFmtId="0" xfId="0" applyAlignment="1" applyBorder="1" applyFont="1">
      <alignment shrinkToFit="0" vertical="top" wrapText="1"/>
    </xf>
    <xf borderId="41" fillId="0" fontId="4" numFmtId="0" xfId="0" applyBorder="1" applyFont="1"/>
    <xf borderId="42" fillId="0" fontId="4" numFmtId="0" xfId="0" applyBorder="1" applyFont="1"/>
    <xf borderId="43" fillId="0" fontId="4" numFmtId="0" xfId="0" applyBorder="1" applyFont="1"/>
    <xf borderId="44" fillId="0" fontId="4" numFmtId="0" xfId="0" applyBorder="1" applyFont="1"/>
    <xf borderId="0" fillId="0" fontId="3" numFmtId="0" xfId="0" applyAlignment="1" applyFont="1">
      <alignment vertical="top"/>
    </xf>
    <xf borderId="0" fillId="0" fontId="1" numFmtId="0" xfId="0" applyAlignment="1" applyFont="1">
      <alignment shrinkToFit="0" vertical="center" wrapText="1"/>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0" fillId="0" fontId="1" numFmtId="0" xfId="0" applyAlignment="1" applyFont="1">
      <alignment vertical="center"/>
    </xf>
    <xf borderId="45" fillId="2" fontId="2" numFmtId="0" xfId="0" applyAlignment="1" applyBorder="1" applyFill="1" applyFont="1">
      <alignment horizontal="center" shrinkToFit="0" vertical="center" wrapText="1"/>
    </xf>
    <xf borderId="46" fillId="0" fontId="4" numFmtId="0" xfId="0" applyBorder="1" applyFont="1"/>
    <xf borderId="47" fillId="0" fontId="4" numFmtId="0" xfId="0" applyBorder="1" applyFont="1"/>
    <xf borderId="0" fillId="0" fontId="2" numFmtId="0" xfId="0" applyAlignment="1" applyFont="1">
      <alignment shrinkToFit="0" vertical="center" wrapText="1"/>
    </xf>
    <xf borderId="48" fillId="3" fontId="2" numFmtId="0" xfId="0" applyAlignment="1" applyBorder="1" applyFill="1" applyFont="1">
      <alignment shrinkToFit="0" vertical="center" wrapText="1"/>
    </xf>
    <xf borderId="49" fillId="3" fontId="2" numFmtId="0" xfId="0" applyAlignment="1" applyBorder="1" applyFont="1">
      <alignment horizontal="center" shrinkToFit="0" vertical="center" wrapText="1"/>
    </xf>
    <xf borderId="50" fillId="3" fontId="2" numFmtId="0" xfId="0" applyAlignment="1" applyBorder="1" applyFont="1">
      <alignment horizontal="center" shrinkToFit="0" vertical="center" wrapText="1"/>
    </xf>
    <xf borderId="51" fillId="3" fontId="2" numFmtId="0" xfId="0" applyAlignment="1" applyBorder="1" applyFont="1">
      <alignment horizontal="center" shrinkToFit="0" vertical="center" wrapText="1"/>
    </xf>
    <xf borderId="52" fillId="3" fontId="2" numFmtId="0" xfId="0" applyAlignment="1" applyBorder="1" applyFont="1">
      <alignment horizontal="center" shrinkToFit="0" vertical="center" wrapText="1"/>
    </xf>
    <xf borderId="53" fillId="4" fontId="2" numFmtId="9" xfId="0" applyAlignment="1" applyBorder="1" applyFill="1" applyFont="1" applyNumberFormat="1">
      <alignment horizontal="center" shrinkToFit="0" vertical="center" wrapText="1"/>
    </xf>
    <xf borderId="0" fillId="0" fontId="2" numFmtId="9" xfId="0" applyAlignment="1" applyFont="1" applyNumberFormat="1">
      <alignment horizontal="center" shrinkToFit="0" vertical="center" wrapText="1"/>
    </xf>
    <xf borderId="54" fillId="4" fontId="2" numFmtId="9" xfId="0" applyAlignment="1" applyBorder="1" applyFont="1" applyNumberFormat="1">
      <alignment horizontal="center" shrinkToFit="0" vertical="center" wrapText="1"/>
    </xf>
    <xf borderId="55" fillId="4" fontId="2" numFmtId="9" xfId="0" applyAlignment="1" applyBorder="1" applyFont="1" applyNumberFormat="1">
      <alignment horizontal="center" shrinkToFit="0" vertical="center" wrapText="1"/>
    </xf>
    <xf borderId="56" fillId="4" fontId="2" numFmtId="9" xfId="0" applyAlignment="1" applyBorder="1" applyFont="1" applyNumberFormat="1">
      <alignment horizontal="center" shrinkToFit="0" vertical="center" wrapText="1"/>
    </xf>
    <xf borderId="0" fillId="0" fontId="1" numFmtId="9" xfId="0" applyAlignment="1" applyFont="1" applyNumberFormat="1">
      <alignment horizontal="center" shrinkToFit="0" vertical="center" wrapText="1"/>
    </xf>
    <xf borderId="57" fillId="0" fontId="1" numFmtId="3" xfId="0" applyAlignment="1" applyBorder="1" applyFont="1" applyNumberFormat="1">
      <alignment horizontal="center" shrinkToFit="0" vertical="center" wrapText="1"/>
    </xf>
    <xf borderId="53" fillId="5" fontId="2" numFmtId="9" xfId="0" applyAlignment="1" applyBorder="1" applyFill="1" applyFont="1" applyNumberFormat="1">
      <alignment horizontal="center" shrinkToFit="0" vertical="center" wrapText="1"/>
    </xf>
    <xf borderId="54" fillId="5" fontId="2" numFmtId="9" xfId="0" applyAlignment="1" applyBorder="1" applyFont="1" applyNumberFormat="1">
      <alignment horizontal="center" shrinkToFit="0" vertical="center" wrapText="1"/>
    </xf>
    <xf borderId="55" fillId="5" fontId="2" numFmtId="9" xfId="0" applyAlignment="1" applyBorder="1" applyFont="1" applyNumberFormat="1">
      <alignment horizontal="center" shrinkToFit="0" vertical="center" wrapText="1"/>
    </xf>
    <xf borderId="56" fillId="5" fontId="2" numFmtId="9" xfId="0" applyAlignment="1" applyBorder="1" applyFont="1" applyNumberFormat="1">
      <alignment horizontal="center" shrinkToFit="0" vertical="center" wrapText="1"/>
    </xf>
    <xf borderId="58" fillId="5" fontId="2" numFmtId="9" xfId="0" applyAlignment="1" applyBorder="1" applyFont="1" applyNumberFormat="1">
      <alignment horizontal="center" shrinkToFit="0" vertical="center" wrapText="1"/>
    </xf>
    <xf borderId="59" fillId="5" fontId="2" numFmtId="9" xfId="0" applyAlignment="1" applyBorder="1" applyFont="1" applyNumberFormat="1">
      <alignment horizontal="center" shrinkToFit="0" vertical="center" wrapText="1"/>
    </xf>
    <xf borderId="60" fillId="5" fontId="2" numFmtId="9" xfId="0" applyAlignment="1" applyBorder="1" applyFont="1" applyNumberFormat="1">
      <alignment horizontal="center" shrinkToFit="0" vertical="center" wrapText="1"/>
    </xf>
    <xf borderId="61" fillId="5" fontId="2" numFmtId="9" xfId="0" applyAlignment="1" applyBorder="1" applyFont="1" applyNumberFormat="1">
      <alignment horizontal="center" shrinkToFit="0" vertical="center" wrapText="1"/>
    </xf>
    <xf borderId="62" fillId="0" fontId="12" numFmtId="3" xfId="0" applyAlignment="1" applyBorder="1" applyFont="1" applyNumberFormat="1">
      <alignment horizontal="center" shrinkToFit="0" vertical="center" wrapText="1"/>
    </xf>
    <xf borderId="0" fillId="0" fontId="13" numFmtId="0" xfId="0" applyAlignment="1" applyFont="1">
      <alignment shrinkToFit="0" vertical="center" wrapText="1"/>
    </xf>
    <xf borderId="0" fillId="0" fontId="14" numFmtId="0" xfId="0" applyAlignment="1" applyFont="1">
      <alignment shrinkToFit="0" vertical="center" wrapText="1"/>
    </xf>
    <xf borderId="48" fillId="6" fontId="1" numFmtId="0" xfId="0" applyBorder="1" applyFill="1" applyFont="1"/>
    <xf borderId="63" fillId="0" fontId="1" numFmtId="0" xfId="0" applyBorder="1" applyFont="1"/>
    <xf borderId="64" fillId="0" fontId="1" numFmtId="9" xfId="0" applyBorder="1" applyFont="1" applyNumberFormat="1"/>
    <xf borderId="65" fillId="0" fontId="2" numFmtId="9" xfId="0" applyAlignment="1" applyBorder="1" applyFont="1" applyNumberFormat="1">
      <alignment horizontal="right" shrinkToFit="0" wrapText="1"/>
    </xf>
    <xf borderId="65" fillId="0" fontId="1" numFmtId="9" xfId="0" applyBorder="1" applyFont="1" applyNumberFormat="1"/>
    <xf borderId="64" fillId="0" fontId="1" numFmtId="0" xfId="0" applyBorder="1" applyFont="1"/>
    <xf borderId="65" fillId="0" fontId="2" numFmtId="164" xfId="0" applyAlignment="1" applyBorder="1" applyFont="1" applyNumberFormat="1">
      <alignment horizontal="right" shrinkToFit="0" wrapText="1"/>
    </xf>
    <xf borderId="0" fillId="0" fontId="1" numFmtId="9" xfId="0" applyFont="1" applyNumberFormat="1"/>
    <xf borderId="0" fillId="0" fontId="1" numFmtId="9" xfId="0" applyAlignment="1" applyFont="1" applyNumberFormat="1">
      <alignment shrinkToFit="0" vertical="center" wrapText="1"/>
    </xf>
    <xf borderId="0" fillId="0" fontId="1" numFmtId="164" xfId="0" applyAlignment="1" applyFont="1" applyNumberFormat="1">
      <alignment shrinkToFit="0" vertical="center" wrapText="1"/>
    </xf>
    <xf borderId="55" fillId="0" fontId="15" numFmtId="0" xfId="0" applyAlignment="1" applyBorder="1" applyFont="1">
      <alignment shrinkToFit="0" vertical="top" wrapText="1"/>
    </xf>
    <xf borderId="55" fillId="0" fontId="2" numFmtId="0" xfId="0" applyAlignment="1" applyBorder="1" applyFont="1">
      <alignment shrinkToFit="0" vertical="top" wrapText="1"/>
    </xf>
    <xf borderId="66" fillId="0" fontId="15" numFmtId="0" xfId="0" applyAlignment="1" applyBorder="1" applyFont="1">
      <alignment shrinkToFit="0" vertical="top" wrapText="1"/>
    </xf>
    <xf borderId="66" fillId="0" fontId="2" numFmtId="0" xfId="0" applyAlignment="1" applyBorder="1" applyFont="1">
      <alignment shrinkToFit="0" vertical="top" wrapText="1"/>
    </xf>
    <xf borderId="55" fillId="0" fontId="1" numFmtId="0" xfId="0" applyAlignment="1" applyBorder="1" applyFont="1">
      <alignment shrinkToFit="0" vertical="top" wrapText="1"/>
    </xf>
    <xf borderId="67" fillId="0" fontId="4" numFmtId="0" xfId="0" applyBorder="1" applyFont="1"/>
    <xf borderId="68" fillId="0" fontId="2" numFmtId="0" xfId="0" applyAlignment="1" applyBorder="1" applyFont="1">
      <alignment horizontal="right" shrinkToFit="0" vertical="top" wrapText="1"/>
    </xf>
    <xf borderId="69" fillId="0" fontId="2" numFmtId="0" xfId="0" applyAlignment="1" applyBorder="1" applyFont="1">
      <alignment shrinkToFit="0" vertical="top" wrapText="1"/>
    </xf>
    <xf borderId="70" fillId="7" fontId="2" numFmtId="165" xfId="0" applyAlignment="1" applyBorder="1" applyFill="1" applyFont="1" applyNumberFormat="1">
      <alignment shrinkToFit="0" vertical="top" wrapText="1"/>
    </xf>
    <xf borderId="65" fillId="0" fontId="2" numFmtId="165" xfId="0" applyAlignment="1" applyBorder="1" applyFont="1" applyNumberFormat="1">
      <alignment horizontal="right" shrinkToFit="0" vertical="top" wrapText="1"/>
    </xf>
    <xf borderId="69" fillId="0" fontId="4" numFmtId="0" xfId="0" applyBorder="1" applyFont="1"/>
    <xf borderId="71" fillId="7" fontId="2" numFmtId="0" xfId="0" applyAlignment="1" applyBorder="1" applyFont="1">
      <alignment shrinkToFit="0" vertical="top" wrapText="1"/>
    </xf>
    <xf borderId="70" fillId="7" fontId="2" numFmtId="9" xfId="0" applyAlignment="1" applyBorder="1" applyFont="1" applyNumberFormat="1">
      <alignment horizontal="right" shrinkToFit="0" vertical="top" wrapText="1"/>
    </xf>
    <xf borderId="55" fillId="0" fontId="2" numFmtId="165" xfId="0" applyAlignment="1" applyBorder="1" applyFont="1" applyNumberFormat="1">
      <alignment shrinkToFit="0" vertical="top" wrapText="1"/>
    </xf>
    <xf borderId="72" fillId="7" fontId="16" numFmtId="0" xfId="0" applyAlignment="1" applyBorder="1" applyFont="1">
      <alignment horizontal="left"/>
    </xf>
    <xf borderId="68" fillId="0" fontId="4" numFmtId="0" xfId="0" applyBorder="1" applyFont="1"/>
    <xf borderId="70" fillId="7" fontId="1" numFmtId="165" xfId="0" applyAlignment="1" applyBorder="1" applyFont="1" applyNumberFormat="1">
      <alignment shrinkToFit="0" vertical="top" wrapText="1"/>
    </xf>
    <xf borderId="73" fillId="8" fontId="16" numFmtId="0" xfId="0" applyAlignment="1" applyBorder="1" applyFill="1" applyFont="1">
      <alignment horizontal="left"/>
    </xf>
    <xf borderId="74" fillId="0" fontId="4" numFmtId="0" xfId="0" applyBorder="1" applyFont="1"/>
    <xf borderId="75" fillId="0" fontId="4" numFmtId="0" xfId="0" applyBorder="1" applyFont="1"/>
    <xf borderId="55" fillId="8" fontId="2" numFmtId="9" xfId="0" applyAlignment="1" applyBorder="1" applyFont="1" applyNumberFormat="1">
      <alignment shrinkToFit="0" vertical="top" wrapText="1"/>
    </xf>
    <xf borderId="55" fillId="7" fontId="2" numFmtId="9" xfId="0" applyAlignment="1" applyBorder="1" applyFont="1" applyNumberFormat="1">
      <alignment shrinkToFit="0" vertical="top" wrapText="1"/>
    </xf>
    <xf borderId="66" fillId="0" fontId="1" numFmtId="0" xfId="0" applyAlignment="1" applyBorder="1" applyFont="1">
      <alignment shrinkToFit="0" vertical="top" wrapText="1"/>
    </xf>
    <xf borderId="55" fillId="0" fontId="17" numFmtId="0" xfId="0" applyAlignment="1" applyBorder="1" applyFont="1">
      <alignment shrinkToFit="0" vertical="top" wrapText="1"/>
    </xf>
    <xf borderId="0" fillId="0" fontId="1" numFmtId="0" xfId="0" applyAlignment="1" applyFont="1">
      <alignment shrinkToFit="0" vertical="top" wrapText="1"/>
    </xf>
    <xf borderId="55" fillId="7" fontId="1" numFmtId="165" xfId="0" applyAlignment="1" applyBorder="1" applyFont="1" applyNumberFormat="1">
      <alignment shrinkToFit="0" vertical="top" wrapText="1"/>
    </xf>
    <xf borderId="72" fillId="8" fontId="18" numFmtId="0" xfId="0" applyAlignment="1" applyBorder="1" applyFont="1">
      <alignment horizontal="left"/>
    </xf>
    <xf borderId="76" fillId="0" fontId="4" numFmtId="0" xfId="0" applyBorder="1" applyFont="1"/>
    <xf borderId="55" fillId="8" fontId="15" numFmtId="9" xfId="0" applyAlignment="1" applyBorder="1" applyFont="1" applyNumberFormat="1">
      <alignment shrinkToFit="0" vertical="top" wrapText="1"/>
    </xf>
    <xf borderId="55" fillId="8" fontId="15" numFmtId="165" xfId="0" applyAlignment="1" applyBorder="1" applyFont="1" applyNumberFormat="1">
      <alignment shrinkToFit="0" vertical="top" wrapText="1"/>
    </xf>
    <xf borderId="55" fillId="0" fontId="1" numFmtId="4" xfId="0" applyAlignment="1" applyBorder="1" applyFont="1" applyNumberFormat="1">
      <alignment shrinkToFit="0" vertical="top" wrapText="1"/>
    </xf>
    <xf borderId="55" fillId="0" fontId="2" numFmtId="166" xfId="0" applyAlignment="1" applyBorder="1" applyFont="1" applyNumberFormat="1">
      <alignment shrinkToFit="0" vertical="top" wrapText="1"/>
    </xf>
    <xf borderId="55" fillId="7" fontId="2" numFmtId="0" xfId="0" applyAlignment="1" applyBorder="1" applyFont="1">
      <alignment shrinkToFit="0" vertical="top" wrapText="1"/>
    </xf>
    <xf borderId="55" fillId="7" fontId="1" numFmtId="0" xfId="0" applyAlignment="1" applyBorder="1" applyFont="1">
      <alignment shrinkToFit="0" vertical="top" wrapText="1"/>
    </xf>
    <xf borderId="72" fillId="0" fontId="16" numFmtId="0" xfId="0" applyAlignment="1" applyBorder="1" applyFont="1">
      <alignment horizontal="left"/>
    </xf>
    <xf borderId="65" fillId="0" fontId="2" numFmtId="165" xfId="0" applyAlignment="1" applyBorder="1" applyFont="1" applyNumberFormat="1">
      <alignment shrinkToFit="0" vertical="top" wrapText="1"/>
    </xf>
    <xf borderId="55" fillId="0" fontId="19" numFmtId="0" xfId="0" applyAlignment="1" applyBorder="1" applyFont="1">
      <alignment shrinkToFit="0" vertical="top" wrapText="1"/>
    </xf>
    <xf borderId="68" fillId="0" fontId="19" numFmtId="0" xfId="0" applyAlignment="1" applyBorder="1" applyFont="1">
      <alignment shrinkToFit="0" vertical="top" wrapText="1"/>
    </xf>
    <xf borderId="68" fillId="0" fontId="20" numFmtId="0" xfId="0" applyAlignment="1" applyBorder="1" applyFont="1">
      <alignment shrinkToFit="0" vertical="top" wrapText="1"/>
    </xf>
    <xf borderId="77" fillId="9" fontId="19" numFmtId="0" xfId="0" applyAlignment="1" applyBorder="1" applyFill="1" applyFont="1">
      <alignment shrinkToFit="0" vertical="top" wrapText="1"/>
    </xf>
    <xf borderId="78" fillId="9" fontId="19" numFmtId="0" xfId="0" applyAlignment="1" applyBorder="1" applyFont="1">
      <alignment shrinkToFit="0" vertical="top" wrapText="1"/>
    </xf>
    <xf borderId="70" fillId="9" fontId="20" numFmtId="0" xfId="0" applyAlignment="1" applyBorder="1" applyFont="1">
      <alignment shrinkToFit="0" vertical="top" wrapText="1"/>
    </xf>
    <xf borderId="55" fillId="9" fontId="20" numFmtId="0" xfId="0" applyAlignment="1" applyBorder="1" applyFont="1">
      <alignment horizontal="left" shrinkToFit="0" vertical="top" wrapText="1"/>
    </xf>
    <xf borderId="79" fillId="9" fontId="20" numFmtId="0" xfId="0" applyAlignment="1" applyBorder="1" applyFont="1">
      <alignment horizontal="left" shrinkToFit="0" vertical="top" wrapText="1"/>
    </xf>
    <xf borderId="55" fillId="0" fontId="20" numFmtId="0" xfId="0" applyAlignment="1" applyBorder="1" applyFont="1">
      <alignment horizontal="left" shrinkToFit="0" vertical="top" wrapText="1"/>
    </xf>
    <xf borderId="68" fillId="0" fontId="20" numFmtId="0" xfId="0" applyAlignment="1" applyBorder="1" applyFont="1">
      <alignment horizontal="left" shrinkToFit="0" vertical="top" wrapText="1"/>
    </xf>
    <xf borderId="55" fillId="0" fontId="21" numFmtId="0" xfId="0" applyAlignment="1" applyBorder="1" applyFont="1">
      <alignment horizontal="left" shrinkToFit="0" vertical="top" wrapText="1"/>
    </xf>
    <xf borderId="80" fillId="0" fontId="4" numFmtId="0" xfId="0" applyBorder="1" applyFont="1"/>
    <xf borderId="81" fillId="0" fontId="4" numFmtId="0" xfId="0" applyBorder="1" applyFont="1"/>
    <xf borderId="65" fillId="0" fontId="20" numFmtId="0" xfId="0" applyAlignment="1" applyBorder="1" applyFont="1">
      <alignment shrinkToFit="0" vertical="top" wrapText="1"/>
    </xf>
    <xf borderId="77" fillId="10" fontId="19" numFmtId="0" xfId="0" applyAlignment="1" applyBorder="1" applyFill="1" applyFont="1">
      <alignment shrinkToFit="0" vertical="top" wrapText="1"/>
    </xf>
    <xf borderId="70" fillId="10" fontId="19" numFmtId="0" xfId="0" applyAlignment="1" applyBorder="1" applyFont="1">
      <alignment shrinkToFit="0" vertical="top" wrapText="1"/>
    </xf>
    <xf borderId="70" fillId="10" fontId="20" numFmtId="0" xfId="0" applyAlignment="1" applyBorder="1" applyFont="1">
      <alignment shrinkToFit="0" vertical="top" wrapText="1"/>
    </xf>
    <xf borderId="79" fillId="10" fontId="22" numFmtId="0" xfId="0" applyAlignment="1" applyBorder="1" applyFont="1">
      <alignment horizontal="left" shrinkToFit="0" vertical="top" wrapText="1"/>
    </xf>
    <xf borderId="70" fillId="11" fontId="20" numFmtId="0" xfId="0" applyAlignment="1" applyBorder="1" applyFill="1" applyFont="1">
      <alignment shrinkToFit="0" vertical="top" wrapText="1"/>
    </xf>
    <xf borderId="78" fillId="11" fontId="19" numFmtId="0" xfId="0" applyAlignment="1" applyBorder="1" applyFont="1">
      <alignment shrinkToFit="0" vertical="top" wrapText="1"/>
    </xf>
    <xf borderId="70" fillId="5" fontId="20" numFmtId="0" xfId="0" applyAlignment="1" applyBorder="1" applyFont="1">
      <alignment shrinkToFit="0" vertical="top" wrapText="1"/>
    </xf>
    <xf borderId="77" fillId="12" fontId="19" numFmtId="0" xfId="0" applyAlignment="1" applyBorder="1" applyFill="1" applyFont="1">
      <alignment shrinkToFit="0" vertical="top" wrapText="1"/>
    </xf>
    <xf borderId="70" fillId="12" fontId="19" numFmtId="0" xfId="0" applyAlignment="1" applyBorder="1" applyFont="1">
      <alignment shrinkToFit="0" vertical="top" wrapText="1"/>
    </xf>
    <xf borderId="70" fillId="12" fontId="20" numFmtId="0" xfId="0" applyAlignment="1" applyBorder="1" applyFont="1">
      <alignment shrinkToFit="0" vertical="top" wrapText="1"/>
    </xf>
    <xf borderId="78" fillId="12" fontId="19" numFmtId="0" xfId="0" applyAlignment="1" applyBorder="1" applyFont="1">
      <alignment shrinkToFit="0" vertical="top" wrapText="1"/>
    </xf>
    <xf borderId="70" fillId="13" fontId="20" numFmtId="0" xfId="0" applyAlignment="1" applyBorder="1" applyFill="1" applyFont="1">
      <alignment shrinkToFit="0" vertical="top" wrapText="1"/>
    </xf>
    <xf borderId="77" fillId="14" fontId="19" numFmtId="0" xfId="0" applyAlignment="1" applyBorder="1" applyFill="1" applyFont="1">
      <alignment shrinkToFit="0" vertical="top" wrapText="1"/>
    </xf>
    <xf borderId="70" fillId="14" fontId="19" numFmtId="0" xfId="0" applyAlignment="1" applyBorder="1" applyFont="1">
      <alignment shrinkToFit="0" vertical="top" wrapText="1"/>
    </xf>
    <xf borderId="70" fillId="15" fontId="20" numFmtId="0" xfId="0" applyAlignment="1" applyBorder="1" applyFill="1" applyFont="1">
      <alignment shrinkToFit="0" vertical="top" wrapText="1"/>
    </xf>
    <xf borderId="70" fillId="14" fontId="20" numFmtId="0" xfId="0" applyAlignment="1" applyBorder="1" applyFont="1">
      <alignment shrinkToFit="0" vertical="top" wrapText="1"/>
    </xf>
    <xf borderId="78" fillId="14" fontId="19" numFmtId="0" xfId="0" applyAlignment="1" applyBorder="1" applyFont="1">
      <alignment shrinkToFit="0" vertical="top" wrapText="1"/>
    </xf>
    <xf borderId="65" fillId="0" fontId="20" numFmtId="0" xfId="0" applyAlignment="1" applyBorder="1" applyFont="1">
      <alignment readingOrder="0" shrinkToFit="0" vertical="top" wrapText="1"/>
    </xf>
    <xf borderId="65" fillId="0" fontId="23" numFmtId="0" xfId="0" applyAlignment="1" applyBorder="1" applyFont="1">
      <alignment shrinkToFit="0" vertical="top" wrapText="1"/>
    </xf>
    <xf borderId="68" fillId="0" fontId="2" numFmtId="0" xfId="0" applyAlignment="1" applyBorder="1" applyFont="1">
      <alignment shrinkToFit="0" vertical="top" wrapText="1"/>
    </xf>
    <xf borderId="68" fillId="0" fontId="24" numFmtId="0" xfId="0" applyAlignment="1" applyBorder="1" applyFont="1">
      <alignment shrinkToFit="0" wrapText="1"/>
    </xf>
    <xf borderId="68" fillId="0" fontId="1" numFmtId="0" xfId="0" applyAlignment="1" applyBorder="1" applyFont="1">
      <alignment shrinkToFit="0" vertical="top" wrapText="1"/>
    </xf>
    <xf borderId="68" fillId="0" fontId="1" numFmtId="0" xfId="0" applyAlignment="1" applyBorder="1" applyFont="1">
      <alignment vertical="top"/>
    </xf>
    <xf borderId="68" fillId="0" fontId="1" numFmtId="0" xfId="0" applyAlignment="1" applyBorder="1" applyFont="1">
      <alignment horizontal="right" vertical="top"/>
    </xf>
    <xf borderId="0" fillId="0" fontId="20" numFmtId="0" xfId="0" applyAlignment="1" applyFont="1">
      <alignment vertical="top"/>
    </xf>
    <xf borderId="55" fillId="0" fontId="25" numFmtId="0" xfId="0" applyAlignment="1" applyBorder="1" applyFont="1">
      <alignment horizontal="left" shrinkToFit="0" vertical="top" wrapText="1"/>
    </xf>
    <xf borderId="55" fillId="0" fontId="2" numFmtId="0" xfId="0" applyAlignment="1" applyBorder="1" applyFont="1">
      <alignment horizontal="left" shrinkToFit="0" vertical="top" wrapText="1"/>
    </xf>
    <xf borderId="72" fillId="0" fontId="2" numFmtId="0" xfId="0" applyAlignment="1" applyBorder="1" applyFont="1">
      <alignment horizontal="left" shrinkToFit="0" vertical="top" wrapText="1"/>
    </xf>
    <xf borderId="66" fillId="11" fontId="25" numFmtId="0" xfId="0" applyAlignment="1" applyBorder="1" applyFont="1">
      <alignment horizontal="left" shrinkToFit="0" vertical="top" wrapText="1"/>
    </xf>
    <xf borderId="55" fillId="11" fontId="22" numFmtId="0" xfId="0" applyAlignment="1" applyBorder="1" applyFont="1">
      <alignment horizontal="left" shrinkToFit="0" vertical="top" wrapText="1"/>
    </xf>
    <xf borderId="79" fillId="11" fontId="22" numFmtId="0" xfId="0" applyAlignment="1" applyBorder="1" applyFont="1">
      <alignment horizontal="left" shrinkToFit="0" vertical="top" wrapText="1"/>
    </xf>
    <xf borderId="55" fillId="0" fontId="22" numFmtId="0" xfId="0" applyAlignment="1" applyBorder="1" applyFont="1">
      <alignment horizontal="left" shrinkToFit="0" vertical="top" wrapText="1"/>
    </xf>
    <xf borderId="55" fillId="0" fontId="22" numFmtId="0" xfId="0" applyAlignment="1" applyBorder="1" applyFont="1">
      <alignment horizontal="left" vertical="top"/>
    </xf>
    <xf borderId="68" fillId="0" fontId="22" numFmtId="0" xfId="0" applyAlignment="1" applyBorder="1" applyFont="1">
      <alignment horizontal="left" shrinkToFit="0" vertical="top" wrapText="1"/>
    </xf>
    <xf borderId="55" fillId="0" fontId="22" numFmtId="4" xfId="0" applyAlignment="1" applyBorder="1" applyFont="1" applyNumberFormat="1">
      <alignment horizontal="left" shrinkToFit="0" vertical="top" wrapText="1"/>
    </xf>
    <xf borderId="68" fillId="0" fontId="1" numFmtId="0" xfId="0" applyAlignment="1" applyBorder="1" applyFont="1">
      <alignment horizontal="right" shrinkToFit="0" vertical="top" wrapText="1"/>
    </xf>
    <xf borderId="78" fillId="11" fontId="16" numFmtId="0" xfId="0" applyAlignment="1" applyBorder="1" applyFont="1">
      <alignment horizontal="left" shrinkToFit="0" vertical="top" wrapText="1"/>
    </xf>
    <xf borderId="55" fillId="0" fontId="26" numFmtId="0" xfId="0" applyAlignment="1" applyBorder="1" applyFont="1">
      <alignment horizontal="left" shrinkToFit="0" vertical="top" wrapText="1"/>
    </xf>
    <xf borderId="66" fillId="9" fontId="25" numFmtId="0" xfId="0" applyAlignment="1" applyBorder="1" applyFont="1">
      <alignment horizontal="left" shrinkToFit="0" vertical="top" wrapText="1"/>
    </xf>
    <xf borderId="55" fillId="9" fontId="22" numFmtId="0" xfId="0" applyAlignment="1" applyBorder="1" applyFont="1">
      <alignment horizontal="left" shrinkToFit="0" vertical="top" wrapText="1"/>
    </xf>
    <xf borderId="79" fillId="9" fontId="22" numFmtId="0" xfId="0" applyAlignment="1" applyBorder="1" applyFont="1">
      <alignment horizontal="left" shrinkToFit="0" vertical="top" wrapText="1"/>
    </xf>
    <xf borderId="55" fillId="9" fontId="1" numFmtId="0" xfId="0" applyAlignment="1" applyBorder="1" applyFont="1">
      <alignment horizontal="left" shrinkToFit="0" vertical="top" wrapText="1"/>
    </xf>
    <xf borderId="55" fillId="16" fontId="1" numFmtId="0" xfId="0" applyAlignment="1" applyBorder="1" applyFill="1" applyFont="1">
      <alignment horizontal="left" shrinkToFit="0" vertical="top" wrapText="1"/>
    </xf>
    <xf borderId="55" fillId="0" fontId="1" numFmtId="0" xfId="0" applyAlignment="1" applyBorder="1" applyFont="1">
      <alignment horizontal="left" shrinkToFit="0" vertical="top" wrapText="1"/>
    </xf>
    <xf borderId="55" fillId="0" fontId="1" numFmtId="0" xfId="0" applyAlignment="1" applyBorder="1" applyFont="1">
      <alignment horizontal="left" vertical="top"/>
    </xf>
    <xf borderId="55" fillId="16" fontId="22" numFmtId="0" xfId="0" applyAlignment="1" applyBorder="1" applyFont="1">
      <alignment horizontal="left" shrinkToFit="0" vertical="top" wrapText="1"/>
    </xf>
    <xf borderId="65" fillId="0" fontId="1" numFmtId="0" xfId="0" applyAlignment="1" applyBorder="1" applyFont="1">
      <alignment shrinkToFit="0" vertical="top" wrapText="1"/>
    </xf>
    <xf borderId="69" fillId="0" fontId="1" numFmtId="0" xfId="0" applyAlignment="1" applyBorder="1" applyFont="1">
      <alignment shrinkToFit="0" vertical="top" wrapText="1"/>
    </xf>
    <xf borderId="55" fillId="9" fontId="25" numFmtId="0" xfId="0" applyAlignment="1" applyBorder="1" applyFont="1">
      <alignment horizontal="left" shrinkToFit="0" vertical="top" wrapText="1"/>
    </xf>
    <xf borderId="66" fillId="12" fontId="25" numFmtId="0" xfId="0" applyAlignment="1" applyBorder="1" applyFont="1">
      <alignment horizontal="left" shrinkToFit="0" vertical="top" wrapText="1"/>
    </xf>
    <xf borderId="55" fillId="12" fontId="22" numFmtId="0" xfId="0" applyAlignment="1" applyBorder="1" applyFont="1">
      <alignment horizontal="left" shrinkToFit="0" vertical="top" wrapText="1"/>
    </xf>
    <xf borderId="79" fillId="12" fontId="22" numFmtId="0" xfId="0" applyAlignment="1" applyBorder="1" applyFont="1">
      <alignment horizontal="left" shrinkToFit="0" vertical="top" wrapText="1"/>
    </xf>
    <xf borderId="65" fillId="0" fontId="1" numFmtId="0" xfId="0" applyAlignment="1" applyBorder="1" applyFont="1">
      <alignment horizontal="right" shrinkToFit="0" vertical="top" wrapText="1"/>
    </xf>
    <xf borderId="65" fillId="0" fontId="1" numFmtId="0" xfId="0" applyAlignment="1" applyBorder="1" applyFont="1">
      <alignment horizontal="right" vertical="top"/>
    </xf>
    <xf borderId="55" fillId="12" fontId="25" numFmtId="0" xfId="0" applyAlignment="1" applyBorder="1" applyFont="1">
      <alignment horizontal="left" shrinkToFit="0" vertical="top" wrapText="1"/>
    </xf>
    <xf borderId="55" fillId="12" fontId="1" numFmtId="0" xfId="0" applyAlignment="1" applyBorder="1" applyFont="1">
      <alignment horizontal="left" shrinkToFit="0" vertical="top" wrapText="1"/>
    </xf>
    <xf borderId="71" fillId="17" fontId="1" numFmtId="0" xfId="0" applyAlignment="1" applyBorder="1" applyFill="1" applyFont="1">
      <alignment shrinkToFit="0" vertical="top" wrapText="1"/>
    </xf>
    <xf borderId="70" fillId="17" fontId="1" numFmtId="0" xfId="0" applyAlignment="1" applyBorder="1" applyFont="1">
      <alignment shrinkToFit="0" vertical="top" wrapText="1"/>
    </xf>
    <xf borderId="79" fillId="13" fontId="22" numFmtId="0" xfId="0" applyAlignment="1" applyBorder="1" applyFont="1">
      <alignment horizontal="left" shrinkToFit="0" vertical="top" wrapText="1"/>
    </xf>
    <xf borderId="66" fillId="18" fontId="25" numFmtId="0" xfId="0" applyAlignment="1" applyBorder="1" applyFill="1" applyFont="1">
      <alignment horizontal="left" shrinkToFit="0" vertical="top" wrapText="1"/>
    </xf>
    <xf borderId="55" fillId="18" fontId="22" numFmtId="0" xfId="0" applyAlignment="1" applyBorder="1" applyFont="1">
      <alignment horizontal="left" shrinkToFit="0" vertical="top" wrapText="1"/>
    </xf>
    <xf borderId="79" fillId="18" fontId="22" numFmtId="0" xfId="0" applyAlignment="1" applyBorder="1" applyFont="1">
      <alignment horizontal="left" shrinkToFit="0" vertical="top" wrapText="1"/>
    </xf>
    <xf borderId="68" fillId="0" fontId="1" numFmtId="0" xfId="0" applyAlignment="1" applyBorder="1" applyFont="1">
      <alignment horizontal="left" shrinkToFit="0" vertical="top" wrapText="1"/>
    </xf>
    <xf borderId="55" fillId="18" fontId="20" numFmtId="0" xfId="0" applyAlignment="1" applyBorder="1" applyFont="1">
      <alignment horizontal="left" shrinkToFit="0" vertical="top" wrapText="1"/>
    </xf>
    <xf borderId="55" fillId="18" fontId="1" numFmtId="0" xfId="0" applyAlignment="1" applyBorder="1" applyFont="1">
      <alignment horizontal="left" shrinkToFit="0" vertical="top" wrapText="1"/>
    </xf>
    <xf borderId="55" fillId="16" fontId="20" numFmtId="0" xfId="0" applyAlignment="1" applyBorder="1" applyFont="1">
      <alignment horizontal="left" shrinkToFit="0" vertical="top" wrapText="1"/>
    </xf>
    <xf borderId="55" fillId="18" fontId="25" numFmtId="0" xfId="0" applyAlignment="1" applyBorder="1" applyFont="1">
      <alignment horizontal="left" shrinkToFit="0" vertical="top" wrapText="1"/>
    </xf>
    <xf borderId="0" fillId="0" fontId="22" numFmtId="0" xfId="0" applyAlignment="1" applyFont="1">
      <alignment horizontal="left" shrinkToFit="0" vertical="top" wrapText="1"/>
    </xf>
    <xf borderId="0" fillId="0" fontId="1" numFmtId="0" xfId="0" applyAlignment="1" applyFont="1">
      <alignment horizontal="left" shrinkToFit="0" vertical="top" wrapText="1"/>
    </xf>
    <xf borderId="0" fillId="0" fontId="27" numFmtId="0" xfId="0" applyAlignment="1" applyFont="1">
      <alignment shrinkToFit="0" vertical="top" wrapText="1"/>
    </xf>
    <xf borderId="0" fillId="0" fontId="2" numFmtId="0" xfId="0" applyFont="1"/>
    <xf borderId="0" fillId="0" fontId="2" numFmtId="165" xfId="0" applyFont="1" applyNumberFormat="1"/>
    <xf borderId="0" fillId="0" fontId="1" numFmtId="165" xfId="0" applyFont="1" applyNumberFormat="1"/>
    <xf borderId="0" fillId="0" fontId="1" numFmtId="0" xfId="0" applyAlignment="1" applyFont="1">
      <alignment shrinkToFit="0" wrapText="1"/>
    </xf>
    <xf borderId="0" fillId="0" fontId="1" numFmtId="0" xfId="0" applyAlignment="1" applyFont="1">
      <alignment vertical="top"/>
    </xf>
    <xf borderId="0" fillId="0" fontId="28" numFmtId="0" xfId="0" applyAlignment="1" applyFont="1">
      <alignment vertical="top"/>
    </xf>
    <xf borderId="0" fillId="0" fontId="29" numFmtId="0" xfId="0" applyFont="1"/>
    <xf borderId="0" fillId="0" fontId="30" numFmtId="0" xfId="0" applyAlignment="1" applyFont="1">
      <alignment vertical="top"/>
    </xf>
    <xf borderId="0" fillId="0" fontId="31" numFmtId="0" xfId="0" applyAlignment="1" applyFont="1">
      <alignment vertical="top"/>
    </xf>
    <xf borderId="48" fillId="5" fontId="12" numFmtId="0" xfId="0" applyAlignment="1" applyBorder="1" applyFont="1">
      <alignment horizontal="left" vertical="top"/>
    </xf>
    <xf borderId="0" fillId="0" fontId="12" numFmtId="0" xfId="0" applyAlignment="1" applyFont="1">
      <alignment vertical="top"/>
    </xf>
    <xf borderId="0" fillId="0" fontId="32" numFmtId="0" xfId="0" applyAlignment="1" applyFont="1">
      <alignment shrinkToFit="0" wrapText="1"/>
    </xf>
  </cellXfs>
  <cellStyles count="1">
    <cellStyle xfId="0" name="Normal" builtinId="0"/>
  </cellStyles>
  <dxfs count="1">
    <dxf>
      <font/>
      <fill>
        <patternFill patternType="solid">
          <fgColor rgb="FFFF00FF"/>
          <bgColor rgb="FFFF00FF"/>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4181475" cy="8382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automotive.influencemap.org/"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utomotive.influencemap.org/"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vp272.alertir.com/afw/files/press/volvocar/202204044874-1.pdf" TargetMode="External"/><Relationship Id="rId2" Type="http://schemas.openxmlformats.org/officeDocument/2006/relationships/hyperlink" Target="https://www.tesla.com/ns_videos/2021-tesla-impact-report.pdf" TargetMode="External"/><Relationship Id="rId3" Type="http://schemas.openxmlformats.org/officeDocument/2006/relationships/hyperlink" Target="https://lobbymap.org/page/About-our-Scores"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group.mercedes-benz.com/documents/sustainability/society/daimler-principles-of-social-responsibility-and-human-rights-en-20211124.pdf"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weforum.org/first-movers-coalition" TargetMode="External"/><Relationship Id="rId2" Type="http://schemas.openxmlformats.org/officeDocument/2006/relationships/hyperlink" Target="https://www.responsiblemineralsinitiative.org/"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40" Type="http://schemas.openxmlformats.org/officeDocument/2006/relationships/hyperlink" Target="https://www.gmsustainability.com/_pdf/cdp/Climate_Change_2021_Information_Request-General_Motors_Company.pdf" TargetMode="External"/><Relationship Id="rId42" Type="http://schemas.openxmlformats.org/officeDocument/2006/relationships/hyperlink" Target="https://worldwide.kia.com/int/files/company/sr/about/E000022012602-en.pdf" TargetMode="External"/><Relationship Id="rId41" Type="http://schemas.openxmlformats.org/officeDocument/2006/relationships/hyperlink" Target="https://www.gm.com/content/dam/company/archive/docs/legal/General_Motors_Company_Anti_Slavery_And_Human_Trafficking_Statement.pdf" TargetMode="External"/><Relationship Id="rId44" Type="http://schemas.openxmlformats.org/officeDocument/2006/relationships/hyperlink" Target="https://www.hyundai.com/content/dam/hyundai/kr/ko/images/company-intro/sustain-manage/hyundai-ethics-charter-and-code-of-conduct-eng.pdf" TargetMode="External"/><Relationship Id="rId43" Type="http://schemas.openxmlformats.org/officeDocument/2006/relationships/hyperlink" Target="https://www.hyundai.com/content/hyundai/ww/data/csr/data/0000000050/attach/english/hmc-2022-sustainability-report-en.pdf" TargetMode="External"/><Relationship Id="rId46" Type="http://schemas.openxmlformats.org/officeDocument/2006/relationships/hyperlink" Target="https://www.hyundaimotorgroup.com/sustainability/esgPolicy" TargetMode="External"/><Relationship Id="rId45" Type="http://schemas.openxmlformats.org/officeDocument/2006/relationships/hyperlink" Target="https://www.hyundaimotorgroup.com/sustainability/esgPolicy" TargetMode="External"/><Relationship Id="rId107" Type="http://schemas.openxmlformats.org/officeDocument/2006/relationships/hyperlink" Target="https://global.toyota/pages/global_toyota/sustainability/esg/toyota_green_purchasing_guidelines_en.pdf" TargetMode="External"/><Relationship Id="rId106" Type="http://schemas.openxmlformats.org/officeDocument/2006/relationships/hyperlink" Target="https://global.toyota/pages/global_toyota/ir/library/sec/form_sd_202205_final.pdf" TargetMode="External"/><Relationship Id="rId105" Type="http://schemas.openxmlformats.org/officeDocument/2006/relationships/hyperlink" Target="https://global.toyota/pages/global_toyota/sustainability/esg/mineral_sourcing_en.pdf" TargetMode="External"/><Relationship Id="rId104" Type="http://schemas.openxmlformats.org/officeDocument/2006/relationships/hyperlink" Target="https://global.toyota/pages/global_toyota/sustainability/esg/social/human_rights_policy_en.pdf" TargetMode="External"/><Relationship Id="rId109" Type="http://schemas.openxmlformats.org/officeDocument/2006/relationships/hyperlink" Target="https://vp272.alertir.com/afw/files/press/volvocar/202204044874-1.pdf" TargetMode="External"/><Relationship Id="rId108" Type="http://schemas.openxmlformats.org/officeDocument/2006/relationships/hyperlink" Target="https://www.volvocars.com/images/v/-/media/market-assets/intl/applications/dotcom/pdf/ethical-business/our_code_how_we_act.pdf" TargetMode="External"/><Relationship Id="rId48" Type="http://schemas.openxmlformats.org/officeDocument/2006/relationships/hyperlink" Target="https://www.hyundai.com/content/dam/hyundai/ww/en/images/company/csr/csr-materials/hmc-human-rights-policy-v2-eng.pdf" TargetMode="External"/><Relationship Id="rId47" Type="http://schemas.openxmlformats.org/officeDocument/2006/relationships/hyperlink" Target="https://www.hyundai.com/content/dam/hyundai/ww/en/images/company/sustainability/about-sustainability/policy/hyundai-conflict-minerals-responsible-minerals-report-eng-2022.pdf" TargetMode="External"/><Relationship Id="rId49" Type="http://schemas.openxmlformats.org/officeDocument/2006/relationships/hyperlink" Target="https://worldwide.kia.com/int/files/company/sr/sustainability-report/sustainability-report-2022-int.pdf" TargetMode="External"/><Relationship Id="rId103" Type="http://schemas.openxmlformats.org/officeDocument/2006/relationships/hyperlink" Target="https://global.toyota/pages/global_toyota/sustainability/esg/supplier_csr_en.pdf" TargetMode="External"/><Relationship Id="rId102" Type="http://schemas.openxmlformats.org/officeDocument/2006/relationships/hyperlink" Target="https://global.toyota/pages/global_toyota/company/vision-and-philosophy/code_of_conduct_001_en.pdf" TargetMode="External"/><Relationship Id="rId101" Type="http://schemas.openxmlformats.org/officeDocument/2006/relationships/hyperlink" Target="https://www.toyota.com/usa/environmentreport/gri-index" TargetMode="External"/><Relationship Id="rId100" Type="http://schemas.openxmlformats.org/officeDocument/2006/relationships/hyperlink" Target="https://global.toyota/pages/global_toyota/ir/library/annual/2021_001_integrated_en.pdf" TargetMode="External"/><Relationship Id="rId31" Type="http://schemas.openxmlformats.org/officeDocument/2006/relationships/hyperlink" Target="https://www.gmsustainability.com/tcfd.html" TargetMode="External"/><Relationship Id="rId30" Type="http://schemas.openxmlformats.org/officeDocument/2006/relationships/hyperlink" Target="https://www.gmsustainability.com/_pdf/resources-and-downloads/ESG_Data_Center.pdf" TargetMode="External"/><Relationship Id="rId33" Type="http://schemas.openxmlformats.org/officeDocument/2006/relationships/hyperlink" Target="https://www.gmsustainability.com/gri.html" TargetMode="External"/><Relationship Id="rId32" Type="http://schemas.openxmlformats.org/officeDocument/2006/relationships/hyperlink" Target="https://investor.gm.com/static-files/265a1dc0-adc5-4d38-ab41-2c58e575692d" TargetMode="External"/><Relationship Id="rId35" Type="http://schemas.openxmlformats.org/officeDocument/2006/relationships/hyperlink" Target="https://www.gmsustainability.com/_pdf/policies/GM_Global_Human_Rights_Policy.pdf" TargetMode="External"/><Relationship Id="rId34" Type="http://schemas.openxmlformats.org/officeDocument/2006/relationships/hyperlink" Target="https://www.gmsustainability.com/_pdf/policies/GM_Supplier_Code_of_Conduct.pdf" TargetMode="External"/><Relationship Id="rId37" Type="http://schemas.openxmlformats.org/officeDocument/2006/relationships/hyperlink" Target="https://www.gmsustainability.com/_pdf/policies/GM_Conflict_Minerals_Policy.pdf" TargetMode="External"/><Relationship Id="rId36" Type="http://schemas.openxmlformats.org/officeDocument/2006/relationships/hyperlink" Target="https://www.gmsustainability.com/priorities/supporting-supplier-responsibility/responsible-sourcing.html" TargetMode="External"/><Relationship Id="rId39" Type="http://schemas.openxmlformats.org/officeDocument/2006/relationships/hyperlink" Target="https://investor.gm.com/static-files/d4ab597b-78fd-48c1-bbe7-e3f3b735b734" TargetMode="External"/><Relationship Id="rId38" Type="http://schemas.openxmlformats.org/officeDocument/2006/relationships/hyperlink" Target="https://www.gmsustainability.com/_pdf/policies/GM_Responsible_Mineral_Sourcing_Policy.pdf" TargetMode="External"/><Relationship Id="rId20" Type="http://schemas.openxmlformats.org/officeDocument/2006/relationships/hyperlink" Target="https://corporate.ford.com/content/dam/corporate/us/en-us/documents/social-impact/sustainability/additional-downloads/product-sustainability.zip" TargetMode="External"/><Relationship Id="rId22" Type="http://schemas.openxmlformats.org/officeDocument/2006/relationships/hyperlink" Target="http://geelyauto.com.hk/core/files/financial/en/2021-02.pdf" TargetMode="External"/><Relationship Id="rId21" Type="http://schemas.openxmlformats.org/officeDocument/2006/relationships/hyperlink" Target="https://www.gac-motor.com/static/en/model/about/2021_ESG_REPOT_OF_GAC_GROUP.pdf" TargetMode="External"/><Relationship Id="rId24" Type="http://schemas.openxmlformats.org/officeDocument/2006/relationships/hyperlink" Target="http://geelyauto.com.hk/core/files/corporate_governance/en/Code%20of%20Business%20Conduct.pdf" TargetMode="External"/><Relationship Id="rId23" Type="http://schemas.openxmlformats.org/officeDocument/2006/relationships/hyperlink" Target="http://geelyauto.com.hk/core/files/corporate_governance/en/20220530_1e00175.pdf" TargetMode="External"/><Relationship Id="rId26" Type="http://schemas.openxmlformats.org/officeDocument/2006/relationships/hyperlink" Target="http://geelyauto.com.hk/core/files/corporate_governance/en/Sustainable%20Finance%20Framework.pdf" TargetMode="External"/><Relationship Id="rId121" Type="http://schemas.openxmlformats.org/officeDocument/2006/relationships/hyperlink" Target="https://www.volkswagenag.com/en/sustainability/reporting-and-esg-performance/sustainability-report.html" TargetMode="External"/><Relationship Id="rId25" Type="http://schemas.openxmlformats.org/officeDocument/2006/relationships/hyperlink" Target="http://geelyauto.com.hk/core/files/corporate_governance/en/Geely%20Supplier%20Code%20of%20Conduct.pdf" TargetMode="External"/><Relationship Id="rId120" Type="http://schemas.openxmlformats.org/officeDocument/2006/relationships/hyperlink" Target="https://www.volkswagenag.com/presence/nachhaltigkeit/documents/sustainability-report/2021/Nonfinancial_Report_2021_e.pdf" TargetMode="External"/><Relationship Id="rId28" Type="http://schemas.openxmlformats.org/officeDocument/2006/relationships/hyperlink" Target="https://investor.gm.com/static-files/6ac492ca-6a4f-462e-9de8-0e2a7d471327" TargetMode="External"/><Relationship Id="rId27" Type="http://schemas.openxmlformats.org/officeDocument/2006/relationships/hyperlink" Target="http://geelyauto.com.hk/core/files/corporate_governance/en/Second%20Party%20Opinion%20on%20Sustainable%20Finance%20Framework.pdf" TargetMode="External"/><Relationship Id="rId29" Type="http://schemas.openxmlformats.org/officeDocument/2006/relationships/hyperlink" Target="https://www.gmsustainability.com/_pdf/resources-and-downloads/GM_2021_SR.pdf" TargetMode="External"/><Relationship Id="rId124" Type="http://schemas.openxmlformats.org/officeDocument/2006/relationships/drawing" Target="../drawings/drawing9.xml"/><Relationship Id="rId123" Type="http://schemas.openxmlformats.org/officeDocument/2006/relationships/hyperlink" Target="https://www.vwgroupsupply.com/one-kbp-pub/media/shared_media/documents_1/nachhaltigkeit/brochure__volkswagen_group_requirements_regarding_sustainability_in_its_relationships_with_business_partners__code_of_conduct_fo/2019_coc_geschaeftspartner_final.pdf" TargetMode="External"/><Relationship Id="rId122" Type="http://schemas.openxmlformats.org/officeDocument/2006/relationships/hyperlink" Target="https://www.volkswagenag.com/presence/nachhaltigkeit/documents/policy-intern/201209-sozialcharta_en.pdf" TargetMode="External"/><Relationship Id="rId95" Type="http://schemas.openxmlformats.org/officeDocument/2006/relationships/hyperlink" Target="https://www.tesla.com/sites/default/files/about/legal/tesla-supplier-code-of-conduct.pdf" TargetMode="External"/><Relationship Id="rId94" Type="http://schemas.openxmlformats.org/officeDocument/2006/relationships/hyperlink" Target="https://www.tesla.com/sites/default/files/about/legal/2020-conflict-minerals-report.pdf?202105" TargetMode="External"/><Relationship Id="rId97" Type="http://schemas.openxmlformats.org/officeDocument/2006/relationships/hyperlink" Target="https://www.tesla.com/en_au/legal/additional-resources" TargetMode="External"/><Relationship Id="rId96" Type="http://schemas.openxmlformats.org/officeDocument/2006/relationships/hyperlink" Target="https://www.tesla.com/ns_videos/2021-tesla-impact-report.pdf" TargetMode="External"/><Relationship Id="rId11" Type="http://schemas.openxmlformats.org/officeDocument/2006/relationships/hyperlink" Target="https://www.bmwgroup.com/content/dam/grpw/websites/bmwgroup_com/responsibility/downloads/de/2021/BMW%20Group%20Sorgfaltspflicht%20bei%20der%20Lieferantenauswahl_EN.pdf" TargetMode="External"/><Relationship Id="rId99" Type="http://schemas.openxmlformats.org/officeDocument/2006/relationships/hyperlink" Target="https://global.toyota/pages/global_toyota/sustainability/report/sdb/sdb22_en.pdf" TargetMode="External"/><Relationship Id="rId10" Type="http://schemas.openxmlformats.org/officeDocument/2006/relationships/hyperlink" Target="https://www.bmwgroup.com/content/dam/grpw/websites/bmwgroup_com/responsibility/downloads/en/2021/BMW-Group-Stakeholder-Engagement-Policy-March-2021.pdf" TargetMode="External"/><Relationship Id="rId98" Type="http://schemas.openxmlformats.org/officeDocument/2006/relationships/hyperlink" Target="https://global.toyota/pages/global_toyota/ir/library/corporate-governance/corporate_governance_reports_e.pdf" TargetMode="External"/><Relationship Id="rId13" Type="http://schemas.openxmlformats.org/officeDocument/2006/relationships/hyperlink" Target="https://www.bydglobal.com/sitesresources/common/tools/generic/web/viewer.html?file=%2Fsites%2FSatellite%2FBYD%20PDF%20Viewer%3Fblobcol%3Durldata%26blobheader%3Dapplication%252Fpdf%26blobkey%3Did%26blobtable%3DMungoBlobs%26blobwhere%3D1600575181909%26ssbinary%3Dtrue" TargetMode="External"/><Relationship Id="rId12" Type="http://schemas.openxmlformats.org/officeDocument/2006/relationships/hyperlink" Target="https://www1.hkexnews.hk/listedco/listconews/sehk/2022/0329/2022032901676.pdf" TargetMode="External"/><Relationship Id="rId91" Type="http://schemas.openxmlformats.org/officeDocument/2006/relationships/hyperlink" Target="https://www.stellantis.com/content/dam/stellantis-corporate/group/governance/corporate-regulations/GLOBAL_RESPONSIBLE_PURCHASING_GUIDELINES_8DEC2021.pdf" TargetMode="External"/><Relationship Id="rId90" Type="http://schemas.openxmlformats.org/officeDocument/2006/relationships/hyperlink" Target="https://www.stellantis.com/content/dam/stellantis-corporate/sustainability/responsible-purchasing-practices/CO_LI_REFINERS_Sept_2022.pdf" TargetMode="External"/><Relationship Id="rId93" Type="http://schemas.openxmlformats.org/officeDocument/2006/relationships/hyperlink" Target="https://www.cdp.net/en/responses?utf8=%E2%9C%93&amp;queries%5Bname%5D=stellantis" TargetMode="External"/><Relationship Id="rId92" Type="http://schemas.openxmlformats.org/officeDocument/2006/relationships/hyperlink" Target="https://www.stellantis.com/content/dam/stellantis-corporate/group/governance/code-of-conduct/Stellantis_CoC_EN.pdf" TargetMode="External"/><Relationship Id="rId118" Type="http://schemas.openxmlformats.org/officeDocument/2006/relationships/hyperlink" Target="https://www.globalbattery.org/media/publications/gba-10-guiding-principles.pdf" TargetMode="External"/><Relationship Id="rId117" Type="http://schemas.openxmlformats.org/officeDocument/2006/relationships/hyperlink" Target="https://www.volvogroup.com/content/dam/volvo-group/markets/master/suppliers/our-supplier-requirements/material-and-substances-composition-reporting-in-imds/Substance-Tracking-Manual-v2.pdf" TargetMode="External"/><Relationship Id="rId116" Type="http://schemas.openxmlformats.org/officeDocument/2006/relationships/hyperlink" Target="https://www.volvogroup.com/content/dam/volvo-group/markets/master/about-us/company-values/code-of-conduct-other-policies/Human_rights_policy.pdf" TargetMode="External"/><Relationship Id="rId115" Type="http://schemas.openxmlformats.org/officeDocument/2006/relationships/hyperlink" Target="https://www.volvogroup.com/content/dam/volvo-group/markets/master/suppliers/our-supplier-requirements/Code-of-conduct.pdf" TargetMode="External"/><Relationship Id="rId119" Type="http://schemas.openxmlformats.org/officeDocument/2006/relationships/hyperlink" Target="https://www.volkswagen.co.uk/en/compliance-and-integrity/code-of-conduct.html" TargetMode="External"/><Relationship Id="rId15" Type="http://schemas.openxmlformats.org/officeDocument/2006/relationships/hyperlink" Target="https://corporate.ford.com/operations/governance-and-policies/supplier-code-of-conduct.html" TargetMode="External"/><Relationship Id="rId110" Type="http://schemas.openxmlformats.org/officeDocument/2006/relationships/hyperlink" Target="https://www.volvocars.com/images/v/-/media/market-assets/intl/applications/dotcom/pdf/suppliers/codeofconduct_for_business_partners_en_2022_digital_a4.pdf" TargetMode="External"/><Relationship Id="rId14" Type="http://schemas.openxmlformats.org/officeDocument/2006/relationships/hyperlink" Target="https://corporate.ford.com/content/dam/corporate/us/en-us/documents/reports/tcfd-report.pdf" TargetMode="External"/><Relationship Id="rId17" Type="http://schemas.openxmlformats.org/officeDocument/2006/relationships/hyperlink" Target="https://corporate.ford.com/social-impact/sustainability/responsible-material-sourcing.html" TargetMode="External"/><Relationship Id="rId16" Type="http://schemas.openxmlformats.org/officeDocument/2006/relationships/hyperlink" Target="https://corporate.ford.com/social-impact/sustainability.html" TargetMode="External"/><Relationship Id="rId19" Type="http://schemas.openxmlformats.org/officeDocument/2006/relationships/hyperlink" Target="https://corporate.ford.com/content/dam/corporate/us/en-us/documents/social-impact/sustainability/additional-downloads/human-rights.zip" TargetMode="External"/><Relationship Id="rId114" Type="http://schemas.openxmlformats.org/officeDocument/2006/relationships/hyperlink" Target="https://www.volvogroup.com/content/dam/volvo-group/markets/master/investors/reports-and-presentations/annual-reports/Volvo-Group-GRI-Index-2020.pdf" TargetMode="External"/><Relationship Id="rId18" Type="http://schemas.openxmlformats.org/officeDocument/2006/relationships/hyperlink" Target="https://corporate.ford.com/content/dam/corporate/us/en-us/documents/social-impact/sustainability/additional-downloads/We_Are_Commited_to_Protecting_Human_Rights_and_the_Environment_policy_2021.pdf" TargetMode="External"/><Relationship Id="rId113" Type="http://schemas.openxmlformats.org/officeDocument/2006/relationships/hyperlink" Target="https://www.volvogroup.com/content/dam/volvo/volvo-group/markets/global/en-en/about-us/our-values/code-of-conduct-and-other-policies/Code-of-Conduct-EN-new.pdf" TargetMode="External"/><Relationship Id="rId112" Type="http://schemas.openxmlformats.org/officeDocument/2006/relationships/hyperlink" Target="https://www.volvogroup.com/content/dam/volvo-group/markets/master/investors/reports-and-presentations/annual-reports/annual-and-sustainability-report-2021.pdf" TargetMode="External"/><Relationship Id="rId111" Type="http://schemas.openxmlformats.org/officeDocument/2006/relationships/hyperlink" Target="https://www.volvocars.com/images/v/-/media/project/contentplatform/data/media/sustainability/procurement_position_on_metal_and_mineral_sourcing_sign_2018.pdf" TargetMode="External"/><Relationship Id="rId84" Type="http://schemas.openxmlformats.org/officeDocument/2006/relationships/hyperlink" Target="https://www.renaultgroup.com/wp-content/uploads/2020/06/global-agreement-nbop-en-v9.0.pdf" TargetMode="External"/><Relationship Id="rId83" Type="http://schemas.openxmlformats.org/officeDocument/2006/relationships/hyperlink" Target="https://www.renaultgroup.com/wp-content/uploads/2020/06/renault_cobalt_supply_chain_mapping_.pdf" TargetMode="External"/><Relationship Id="rId86" Type="http://schemas.openxmlformats.org/officeDocument/2006/relationships/hyperlink" Target="https://www.nissan-global.com/EN/SUSTAINABILITY/LIBRARY/SUPPLIERS_SH/ASSETS/PDF/CSR_Alliance_Guidelines_Supplementary-Handbook-e.pdf" TargetMode="External"/><Relationship Id="rId85" Type="http://schemas.openxmlformats.org/officeDocument/2006/relationships/hyperlink" Target="https://www.nissan-global.com/EN/DOCUMENT/PDF/SR/CSR_Alliance_Guidelines.pdf" TargetMode="External"/><Relationship Id="rId88" Type="http://schemas.openxmlformats.org/officeDocument/2006/relationships/hyperlink" Target="https://www.stellantis.com/content/dam/stellantis-corporate/sustainability/csr-disclosure/stellantis/2021/Stellantis_2021_Vigilance_Plan.pdf" TargetMode="External"/><Relationship Id="rId87" Type="http://schemas.openxmlformats.org/officeDocument/2006/relationships/hyperlink" Target="https://www.stellantis.com/content/dam/stellantis-corporate/sustainability/csr-disclosure/stellantis/2021/Stellantis_2021_CSR_Report.pdf" TargetMode="External"/><Relationship Id="rId89" Type="http://schemas.openxmlformats.org/officeDocument/2006/relationships/hyperlink" Target="https://www.stellantis.com/content/dam/stellantis-corporate/sustainability/csr-disclosure/stellantis/2021/Stellantis_2021_SASB.pdf" TargetMode="External"/><Relationship Id="rId80" Type="http://schemas.openxmlformats.org/officeDocument/2006/relationships/hyperlink" Target="https://www.renaultgroup.com/wp-content/uploads/2019/03/groupe-renault-policy-eng.pdf" TargetMode="External"/><Relationship Id="rId82" Type="http://schemas.openxmlformats.org/officeDocument/2006/relationships/hyperlink" Target="https://www.renaultgroup.com/wp-content/uploads/2020/09/180629_groupe_renault_green_purchasing_en.pdf" TargetMode="External"/><Relationship Id="rId81" Type="http://schemas.openxmlformats.org/officeDocument/2006/relationships/hyperlink" Target="https://www.cdp.net/en/formatted_responses/responses?campaign_id=74241094&amp;discloser_id=892464&amp;locale=en&amp;organization_name=Renault+Group&amp;organization_number=15634&amp;program=Investor&amp;project_year=2021&amp;redirect=https%3A%2F%2Fcdp.credit360.com%2Fsurveys%2F2021%2Fdbbr64mv%2F147309&amp;survey_id=73557641" TargetMode="External"/><Relationship Id="rId1" Type="http://schemas.openxmlformats.org/officeDocument/2006/relationships/hyperlink" Target="https://www.bmwgroup.com/content/dam/grpw/websites/bmwgroup_com/ir/downloads/en/2022/bericht/BMW-Group-Report-2021-en.pdf" TargetMode="External"/><Relationship Id="rId2" Type="http://schemas.openxmlformats.org/officeDocument/2006/relationships/hyperlink" Target="https://www.bmwgroup.com/content/dam/grpw/websites/bmwgroup_com/ir/downloads/en/2022/bericht/EN-Statement-on-Corporate-Governance-2021.pdf" TargetMode="External"/><Relationship Id="rId3" Type="http://schemas.openxmlformats.org/officeDocument/2006/relationships/hyperlink" Target="https://www.bmwgroup.com/content/dam/grpw/websites/bmwgroup_com/ir/downloads/en/2022/bericht/BMW-Group-SASB-Index-2021-en.pdf" TargetMode="External"/><Relationship Id="rId4" Type="http://schemas.openxmlformats.org/officeDocument/2006/relationships/hyperlink" Target="https://www.bmwgroup.com/content/dam/grpw/websites/bmwgroup_com/company/downloads/en/2021/CCO_LCC_EN_December2020_external.pdf" TargetMode="External"/><Relationship Id="rId9" Type="http://schemas.openxmlformats.org/officeDocument/2006/relationships/hyperlink" Target="https://www.bmwgroup.com/content/dam/grpw/websites/bmwgroup_com/ir/downloads/en/2022/bericht/CDP-Questionaire-2021.pdf" TargetMode="External"/><Relationship Id="rId5" Type="http://schemas.openxmlformats.org/officeDocument/2006/relationships/hyperlink" Target="https://www.bmwgroup.com/content/dam/grpw/websites/bmwgroup_com/ir/downloads/en/2022/bericht/BMW-Group-GRI-Index-2021-en.pdf" TargetMode="External"/><Relationship Id="rId6" Type="http://schemas.openxmlformats.org/officeDocument/2006/relationships/hyperlink" Target="https://www.bmwgroup.com/content/dam/grpw/websites/bmwgroup_com/responsibility/downloads/en/2020/BMW_GROUP_Supplier_Sustainability_Policy_Version_2.0.pdf" TargetMode="External"/><Relationship Id="rId7" Type="http://schemas.openxmlformats.org/officeDocument/2006/relationships/hyperlink" Target="https://www.bmwgroup.com/content/dam/grpw/websites/bmwgroup_com/responsibility/downloads/en/2019/2019-BMW-Group-Code-on-human-rights.pdf" TargetMode="External"/><Relationship Id="rId8" Type="http://schemas.openxmlformats.org/officeDocument/2006/relationships/hyperlink" Target="https://b2b.bmw.com/documents/14402/7501963/180331_IPC+2018_EN_clean_v2.pdf/150a812c-228b-7ffc-323e-f576133c39ae" TargetMode="External"/><Relationship Id="rId73" Type="http://schemas.openxmlformats.org/officeDocument/2006/relationships/hyperlink" Target="https://www.nissan-global.com/EN/SUSTAINABILITY/LIBRARY/HUMAN_RIGHTS_GUIDELINE/ASSETS/PDF/Nissan_Global_Guideline_On_Human_Rights_e.pdf" TargetMode="External"/><Relationship Id="rId72" Type="http://schemas.openxmlformats.org/officeDocument/2006/relationships/hyperlink" Target="https://www.nissan-global.com/EN/SUSTAINABILITY/LIBRARY/HUMAN_RIGHTS/ASSETS/PDF/nissan_human_rights_policy_e.pdf" TargetMode="External"/><Relationship Id="rId75" Type="http://schemas.openxmlformats.org/officeDocument/2006/relationships/hyperlink" Target="https://www.nissan-global.com/JP/SUSTAINABILITY/LIBRARY/GREEN_PURCHASING/ASSETS/PDF/Nissan_Green_Purchasing_Guildeline_2022_e.pdf" TargetMode="External"/><Relationship Id="rId74" Type="http://schemas.openxmlformats.org/officeDocument/2006/relationships/hyperlink" Target="https://www.nissan-global.com/EN/DOCUMENT/PDF/SR/Minerals_Sourcing_Policy_e.pdf" TargetMode="External"/><Relationship Id="rId77" Type="http://schemas.openxmlformats.org/officeDocument/2006/relationships/hyperlink" Target="https://www.renaultgroup.com/wp-content/uploads/2021/04/220421_climate-report-renault-group_8mb.pdf" TargetMode="External"/><Relationship Id="rId76" Type="http://schemas.openxmlformats.org/officeDocument/2006/relationships/hyperlink" Target="https://www.renaultgroup.com/en/finance-2/financial-information/documents-and-publications/" TargetMode="External"/><Relationship Id="rId79" Type="http://schemas.openxmlformats.org/officeDocument/2006/relationships/hyperlink" Target="https://www.renaultgroup.com/en/our-commitments/for-a-shared-ethics/sustainable-purchasing/" TargetMode="External"/><Relationship Id="rId78" Type="http://schemas.openxmlformats.org/officeDocument/2006/relationships/hyperlink" Target="https://www.renaultgroup.com/wp-content/uploads/2022/04/english_anti-corruption-code-of-conduct.pdf" TargetMode="External"/><Relationship Id="rId71" Type="http://schemas.openxmlformats.org/officeDocument/2006/relationships/hyperlink" Target="https://www.nissan-global.com/EN/SUSTAINABILITY/LIBRARY/SR/2022/ASSETS/PDF/SR22_E_P192-223.pdf" TargetMode="External"/><Relationship Id="rId70" Type="http://schemas.openxmlformats.org/officeDocument/2006/relationships/hyperlink" Target="https://www.nissan-global.com/EN/SUSTAINABILITY/LIBRARY/SR/2022/ASSETS/PDF/SR22_E_All.pdf" TargetMode="External"/><Relationship Id="rId62" Type="http://schemas.openxmlformats.org/officeDocument/2006/relationships/hyperlink" Target="https://group.mercedes-benz.com/dokumente/nachhaltigkeit/produktion/mercedes-benz-raw-materials-report.pdf" TargetMode="External"/><Relationship Id="rId61" Type="http://schemas.openxmlformats.org/officeDocument/2006/relationships/hyperlink" Target="https://group.mercedes-benz.com/dokumente/investoren/berichte/geschaeftsberichte/mercedes-benz/mercedes-benz-ir-tcfd-fy-2021.pdf" TargetMode="External"/><Relationship Id="rId64" Type="http://schemas.openxmlformats.org/officeDocument/2006/relationships/hyperlink" Target="https://www.mitsubishi-motors.com/en/sustainability/pdf/report-2021/sustainability2021.pdf?201214" TargetMode="External"/><Relationship Id="rId63" Type="http://schemas.openxmlformats.org/officeDocument/2006/relationships/hyperlink" Target="https://group.mercedes-benz.com/documents/sustainability/other/daimler-ag-uebersicht-schmelzen-und-raffinerien-kobalt-453774-en.pdf" TargetMode="External"/><Relationship Id="rId66" Type="http://schemas.openxmlformats.org/officeDocument/2006/relationships/hyperlink" Target="https://www.mitsubishi-motors.com/en/sustainability/pdf/report-2021/sustainability2021-environment-einitiatives.pdf?201214" TargetMode="External"/><Relationship Id="rId65" Type="http://schemas.openxmlformats.org/officeDocument/2006/relationships/hyperlink" Target="https://www.mitsubishi-motors.com/en/sustainability/esg/" TargetMode="External"/><Relationship Id="rId68" Type="http://schemas.openxmlformats.org/officeDocument/2006/relationships/hyperlink" Target="https://www.mitsubishi-motors.com/en/sustainability/society/supply_chain_management/pdf/supplier_CSR_guidelines.pdf" TargetMode="External"/><Relationship Id="rId67" Type="http://schemas.openxmlformats.org/officeDocument/2006/relationships/hyperlink" Target="https://www.mitsubishi-motors.com/en/sustainability/society/green_procurement/pdf/green_procurement_guidelines.pdf" TargetMode="External"/><Relationship Id="rId60" Type="http://schemas.openxmlformats.org/officeDocument/2006/relationships/hyperlink" Target="https://group.mercedes-benz.com/dokumente/investoren/berichte/geschaeftsberichte/mercedes-benz/mercedes-benz-ir-climate-policy-report-fy-2021.pdf" TargetMode="External"/><Relationship Id="rId69" Type="http://schemas.openxmlformats.org/officeDocument/2006/relationships/hyperlink" Target="https://www.mitsubishi-motors.com/en/sustainability/society/human_rights/pdf/human_rights_policy.pdf" TargetMode="External"/><Relationship Id="rId51" Type="http://schemas.openxmlformats.org/officeDocument/2006/relationships/hyperlink" Target="https://worldwide.kia.com/int/files/company/sr/about/E000054667.pdf" TargetMode="External"/><Relationship Id="rId50" Type="http://schemas.openxmlformats.org/officeDocument/2006/relationships/hyperlink" Target="https://www.kia.com/content/dam/kwcms/kme/global/en/assets/contents/about-kia/compliance/compliance-code-pdf/kia-kmeu-compliancecode.pdf" TargetMode="External"/><Relationship Id="rId53" Type="http://schemas.openxmlformats.org/officeDocument/2006/relationships/hyperlink" Target="https://audit.hyundai.com/index.do" TargetMode="External"/><Relationship Id="rId52" Type="http://schemas.openxmlformats.org/officeDocument/2006/relationships/hyperlink" Target="https://worldwide.kia.com/int/files/company/sr/about/E000022012601-en.pdf" TargetMode="External"/><Relationship Id="rId55" Type="http://schemas.openxmlformats.org/officeDocument/2006/relationships/hyperlink" Target="https://worldwide.kia.com/int/files/company/sr/trust/E000054557.pdf" TargetMode="External"/><Relationship Id="rId54" Type="http://schemas.openxmlformats.org/officeDocument/2006/relationships/hyperlink" Target="https://worldwide.kia.com/int/files/company/sr/about/policy-20220715-int.pdf" TargetMode="External"/><Relationship Id="rId57" Type="http://schemas.openxmlformats.org/officeDocument/2006/relationships/hyperlink" Target="https://supplier.mercedes-benz.com/servlet/JiveServlet/download/2672-9-3352/V052022_Responsible+Sourcing+Standards_EN.pdf" TargetMode="External"/><Relationship Id="rId56" Type="http://schemas.openxmlformats.org/officeDocument/2006/relationships/hyperlink" Target="https://group.mercedes-benz.com/documents/sustainability/other/mercedes-benz-sustainability-report-2021.pdf" TargetMode="External"/><Relationship Id="rId59" Type="http://schemas.openxmlformats.org/officeDocument/2006/relationships/hyperlink" Target="https://group.mercedes-benz.com/documents/sustainability/society/daimler-principles-of-social-responsibility-and-human-rights-en-20211124.pdf" TargetMode="External"/><Relationship Id="rId58" Type="http://schemas.openxmlformats.org/officeDocument/2006/relationships/hyperlink" Target="https://group.mercedes-benz.com/documents/company/compliance/daimler-integritycode.pdf"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2.43"/>
    <col customWidth="1" min="2" max="2" width="16.43"/>
  </cols>
  <sheetData>
    <row r="1" ht="90.75" customHeight="1">
      <c r="A1" s="1"/>
    </row>
    <row r="2">
      <c r="B2" s="2" t="s">
        <v>0</v>
      </c>
    </row>
    <row r="3">
      <c r="A3" s="3"/>
    </row>
    <row r="4">
      <c r="A4" s="3"/>
    </row>
    <row r="5">
      <c r="A5" s="3"/>
    </row>
    <row r="6">
      <c r="A6" s="3"/>
    </row>
    <row r="7">
      <c r="A7" s="3"/>
    </row>
    <row r="8">
      <c r="A8" s="3"/>
    </row>
    <row r="9">
      <c r="A9" s="3"/>
    </row>
    <row r="10">
      <c r="A10" s="3"/>
    </row>
    <row r="11">
      <c r="A11" s="3"/>
    </row>
    <row r="12">
      <c r="A12" s="3"/>
    </row>
    <row r="13">
      <c r="A13" s="3"/>
    </row>
    <row r="14" ht="20.25" customHeight="1">
      <c r="A14" s="3"/>
    </row>
    <row r="15" ht="13.5" customHeight="1">
      <c r="A15" s="3"/>
    </row>
    <row r="16">
      <c r="A16" s="3"/>
      <c r="B16" s="3"/>
      <c r="C16" s="3"/>
      <c r="D16" s="3"/>
      <c r="E16" s="3"/>
      <c r="F16" s="3"/>
      <c r="G16" s="3"/>
      <c r="H16" s="3"/>
      <c r="I16" s="3"/>
      <c r="J16" s="3"/>
    </row>
    <row r="17" ht="21.0" customHeight="1">
      <c r="B17" s="4" t="s">
        <v>1</v>
      </c>
      <c r="C17" s="5"/>
      <c r="D17" s="5"/>
      <c r="E17" s="5"/>
      <c r="F17" s="5"/>
      <c r="G17" s="5"/>
      <c r="H17" s="5"/>
      <c r="I17" s="5"/>
      <c r="J17" s="5"/>
      <c r="K17" s="5"/>
      <c r="L17" s="5"/>
      <c r="M17" s="6"/>
    </row>
    <row r="18">
      <c r="B18" s="7"/>
      <c r="C18" s="8"/>
      <c r="D18" s="8"/>
      <c r="E18" s="8"/>
      <c r="F18" s="8"/>
      <c r="G18" s="8"/>
      <c r="H18" s="8"/>
      <c r="I18" s="8"/>
      <c r="J18" s="8"/>
      <c r="K18" s="8"/>
      <c r="L18" s="8"/>
      <c r="M18" s="9"/>
    </row>
    <row r="19">
      <c r="B19" s="10"/>
      <c r="C19" s="10"/>
      <c r="D19" s="10"/>
      <c r="E19" s="10"/>
      <c r="F19" s="10"/>
      <c r="G19" s="10"/>
      <c r="H19" s="10"/>
      <c r="I19" s="10"/>
      <c r="J19" s="10"/>
      <c r="K19" s="10"/>
      <c r="L19" s="10"/>
      <c r="M19" s="10"/>
    </row>
    <row r="20" ht="18.75" customHeight="1">
      <c r="B20" s="11" t="s">
        <v>2</v>
      </c>
      <c r="C20" s="12"/>
      <c r="D20" s="12"/>
      <c r="E20" s="12"/>
      <c r="F20" s="12"/>
      <c r="G20" s="12"/>
      <c r="H20" s="12"/>
      <c r="I20" s="12"/>
      <c r="J20" s="12"/>
      <c r="K20" s="12"/>
      <c r="L20" s="12"/>
      <c r="M20" s="13"/>
    </row>
    <row r="21" ht="18.75" customHeight="1">
      <c r="B21" s="14"/>
      <c r="C21" s="15"/>
      <c r="D21" s="15"/>
      <c r="E21" s="15"/>
      <c r="F21" s="15"/>
      <c r="G21" s="15"/>
      <c r="H21" s="15"/>
      <c r="I21" s="15"/>
      <c r="J21" s="15"/>
      <c r="K21" s="15"/>
      <c r="L21" s="15"/>
      <c r="M21" s="16"/>
    </row>
    <row r="22" ht="15.75" customHeight="1">
      <c r="B22" s="17"/>
      <c r="C22" s="17"/>
      <c r="D22" s="17"/>
      <c r="E22" s="17"/>
      <c r="F22" s="17"/>
      <c r="G22" s="17"/>
      <c r="H22" s="17"/>
      <c r="I22" s="17"/>
      <c r="J22" s="17"/>
      <c r="K22" s="17"/>
      <c r="L22" s="17"/>
      <c r="M22" s="17"/>
    </row>
    <row r="23" ht="18.75" customHeight="1">
      <c r="B23" s="18" t="s">
        <v>3</v>
      </c>
      <c r="C23" s="19"/>
      <c r="D23" s="19"/>
      <c r="E23" s="19"/>
      <c r="F23" s="19"/>
      <c r="G23" s="19"/>
      <c r="H23" s="19"/>
      <c r="I23" s="19"/>
      <c r="J23" s="19"/>
      <c r="K23" s="19"/>
      <c r="L23" s="19"/>
      <c r="M23" s="20"/>
    </row>
    <row r="24" ht="18.75" customHeight="1">
      <c r="B24" s="21"/>
      <c r="C24" s="8"/>
      <c r="D24" s="8"/>
      <c r="E24" s="8"/>
      <c r="F24" s="8"/>
      <c r="G24" s="8"/>
      <c r="H24" s="8"/>
      <c r="I24" s="8"/>
      <c r="J24" s="8"/>
      <c r="K24" s="8"/>
      <c r="L24" s="8"/>
      <c r="M24" s="22"/>
    </row>
    <row r="25" ht="18.75" customHeight="1">
      <c r="B25" s="23" t="s">
        <v>4</v>
      </c>
      <c r="C25" s="5"/>
      <c r="D25" s="5"/>
      <c r="E25" s="5"/>
      <c r="F25" s="5"/>
      <c r="G25" s="5"/>
      <c r="H25" s="5"/>
      <c r="I25" s="5"/>
      <c r="J25" s="5"/>
      <c r="K25" s="5"/>
      <c r="L25" s="5"/>
      <c r="M25" s="24"/>
    </row>
    <row r="26" ht="18.75" customHeight="1">
      <c r="B26" s="25"/>
      <c r="C26" s="26"/>
      <c r="D26" s="26"/>
      <c r="E26" s="26"/>
      <c r="F26" s="26"/>
      <c r="G26" s="26"/>
      <c r="H26" s="26"/>
      <c r="I26" s="26"/>
      <c r="J26" s="26"/>
      <c r="K26" s="26"/>
      <c r="L26" s="26"/>
      <c r="M26" s="27"/>
    </row>
    <row r="27" ht="15.75" customHeight="1">
      <c r="B27" s="28"/>
      <c r="C27" s="17"/>
      <c r="D27" s="17"/>
      <c r="E27" s="17"/>
      <c r="F27" s="17"/>
      <c r="G27" s="17"/>
      <c r="H27" s="17"/>
      <c r="I27" s="17"/>
      <c r="J27" s="17"/>
      <c r="K27" s="17"/>
      <c r="L27" s="17"/>
      <c r="M27" s="17"/>
    </row>
    <row r="28" ht="18.75" customHeight="1">
      <c r="B28" s="29" t="s">
        <v>5</v>
      </c>
      <c r="C28" s="30"/>
      <c r="D28" s="30"/>
      <c r="E28" s="30"/>
      <c r="F28" s="30"/>
      <c r="G28" s="30"/>
      <c r="H28" s="30"/>
      <c r="I28" s="30"/>
      <c r="J28" s="30"/>
      <c r="K28" s="30"/>
      <c r="L28" s="30"/>
      <c r="M28" s="31"/>
    </row>
    <row r="29" ht="18.75" customHeight="1">
      <c r="B29" s="32"/>
      <c r="C29" s="8"/>
      <c r="D29" s="8"/>
      <c r="E29" s="8"/>
      <c r="F29" s="8"/>
      <c r="G29" s="8"/>
      <c r="H29" s="8"/>
      <c r="I29" s="8"/>
      <c r="J29" s="8"/>
      <c r="K29" s="8"/>
      <c r="L29" s="8"/>
      <c r="M29" s="33"/>
    </row>
    <row r="30" ht="18.75" customHeight="1">
      <c r="B30" s="34" t="s">
        <v>6</v>
      </c>
      <c r="C30" s="5"/>
      <c r="D30" s="5"/>
      <c r="E30" s="5"/>
      <c r="F30" s="5"/>
      <c r="G30" s="5"/>
      <c r="H30" s="5"/>
      <c r="I30" s="5"/>
      <c r="J30" s="5"/>
      <c r="K30" s="5"/>
      <c r="L30" s="5"/>
      <c r="M30" s="35"/>
    </row>
    <row r="31" ht="34.5" customHeight="1">
      <c r="B31" s="36"/>
      <c r="C31" s="37"/>
      <c r="D31" s="37"/>
      <c r="E31" s="37"/>
      <c r="F31" s="37"/>
      <c r="G31" s="37"/>
      <c r="H31" s="37"/>
      <c r="I31" s="37"/>
      <c r="J31" s="37"/>
      <c r="K31" s="37"/>
      <c r="L31" s="37"/>
      <c r="M31" s="38"/>
    </row>
    <row r="32" ht="15.75" customHeight="1">
      <c r="B32" s="17"/>
      <c r="C32" s="17"/>
      <c r="D32" s="17"/>
      <c r="E32" s="17"/>
      <c r="F32" s="17"/>
      <c r="G32" s="17"/>
      <c r="H32" s="17"/>
      <c r="I32" s="17"/>
      <c r="J32" s="17"/>
      <c r="K32" s="17"/>
      <c r="L32" s="17"/>
      <c r="M32" s="17"/>
    </row>
    <row r="33" ht="18.75" customHeight="1">
      <c r="B33" s="39" t="s">
        <v>7</v>
      </c>
      <c r="C33" s="40"/>
      <c r="D33" s="40"/>
      <c r="E33" s="40"/>
      <c r="F33" s="40"/>
      <c r="G33" s="40"/>
      <c r="H33" s="40"/>
      <c r="I33" s="40"/>
      <c r="J33" s="40"/>
      <c r="K33" s="40"/>
      <c r="L33" s="40"/>
      <c r="M33" s="41"/>
    </row>
    <row r="34" ht="18.75" customHeight="1">
      <c r="B34" s="42"/>
      <c r="C34" s="8"/>
      <c r="D34" s="8"/>
      <c r="E34" s="8"/>
      <c r="F34" s="8"/>
      <c r="G34" s="8"/>
      <c r="H34" s="8"/>
      <c r="I34" s="8"/>
      <c r="J34" s="8"/>
      <c r="K34" s="8"/>
      <c r="L34" s="8"/>
      <c r="M34" s="43"/>
    </row>
    <row r="35" ht="18.75" customHeight="1">
      <c r="B35" s="44" t="s">
        <v>8</v>
      </c>
      <c r="C35" s="5"/>
      <c r="D35" s="5"/>
      <c r="E35" s="5"/>
      <c r="F35" s="5"/>
      <c r="G35" s="5"/>
      <c r="H35" s="5"/>
      <c r="I35" s="5"/>
      <c r="J35" s="5"/>
      <c r="K35" s="5"/>
      <c r="L35" s="5"/>
      <c r="M35" s="45"/>
    </row>
    <row r="36" ht="18.75" customHeight="1">
      <c r="B36" s="46"/>
      <c r="C36" s="47"/>
      <c r="D36" s="47"/>
      <c r="E36" s="47"/>
      <c r="F36" s="47"/>
      <c r="G36" s="47"/>
      <c r="H36" s="47"/>
      <c r="I36" s="47"/>
      <c r="J36" s="47"/>
      <c r="K36" s="47"/>
      <c r="L36" s="47"/>
      <c r="M36" s="48"/>
    </row>
    <row r="37" ht="15.75" customHeight="1">
      <c r="B37" s="49"/>
      <c r="C37" s="49"/>
      <c r="D37" s="49"/>
      <c r="E37" s="49"/>
      <c r="F37" s="49"/>
      <c r="G37" s="49"/>
      <c r="H37" s="49"/>
      <c r="I37" s="49"/>
      <c r="J37" s="49"/>
      <c r="K37" s="49"/>
      <c r="L37" s="49"/>
      <c r="M37" s="49"/>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30:M31"/>
    <mergeCell ref="B33:M34"/>
    <mergeCell ref="B35:M36"/>
    <mergeCell ref="A1:J1"/>
    <mergeCell ref="B2:M15"/>
    <mergeCell ref="B17:M18"/>
    <mergeCell ref="B20:M21"/>
    <mergeCell ref="B23:M24"/>
    <mergeCell ref="B25:M26"/>
    <mergeCell ref="B28:M29"/>
  </mergeCells>
  <hyperlinks>
    <hyperlink display="2. Summary | Overall - - this worksheet presents the total scores the automakers received for each of the two main categories (climate &amp; environment, and human rights), as well as the total scores for each of their four sub-categories." location="'2. Summary | Overall'!A1" ref="B20"/>
    <hyperlink display="3. Summary | Climate &amp; Environment - this worksheets presents the scores for each indicator of the climate and environment category, which looks at automakers' efforts to ensure fossil-free and environmentally responsible supply chains." location="'3. Summary | Climate &amp; Environm'!A1" ref="B23"/>
    <hyperlink display="4. Summary | Respect for Human Rights - this worksheet presents the scores for each indicator of the human rights categories, which looks at efforts by automakers to ensure responsible sourcing and respect for human rights throughout their supply chain _x000a_" location="'4. Summary | Respect for Human '!A1" ref="B25"/>
    <hyperlink display="5. Auto Review | Climate &amp; Environment - this worksheet also presents automakers' scores for each indicator in the climate &amp; environment category but additionally includes the explanation and references for each score they received, as well as information on the respective benchmarks and thresholds applied to each indicator. " location="'5. Auto Review | Climate &amp; Envi'!A1" ref="B28"/>
    <hyperlink display="6. Auto Review | Respect for Human Rights - this worksheet also presents automakers' scores for each indicator in the human rights category but additionally includes the explanation and references for each score they received, as well as information on the respective benchmarks and thresholds applied to each indicator. " location="'6. Auto Review | Respect for Hu'!A1" ref="B30"/>
    <hyperlink display="7. Weightings - this worksheet provides an overview of the weighting methodology applied to the groups of indicators used for each sub-category. Please see the accompanying methodology document for more information on this weighting methodology" location="'7. Weightings'!A1" ref="B33"/>
    <hyperlink display="8. Company docs reviewed - this worksheet provides a bibliography of the company documents reviewed for the evaluation and scoring of each automaker. Note that, as explained in the methodology document, the cut-off date for information to be included in our analysis was 1 August 2022." location="'8. Company Docs Reviewed'!A1" ref="B35"/>
  </hyperlink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3.14"/>
    <col customWidth="1" min="2" max="2" width="12.71"/>
    <col customWidth="1" min="3" max="3" width="13.43"/>
    <col customWidth="1" min="4" max="4" width="3.0"/>
    <col customWidth="1" min="5" max="10" width="13.71"/>
    <col customWidth="1" min="11" max="11" width="3.0"/>
    <col customWidth="1" min="12" max="16" width="13.71"/>
    <col customWidth="1" min="17" max="17" width="3.0"/>
    <col customWidth="1" min="18" max="18" width="16.43"/>
  </cols>
  <sheetData>
    <row r="1" ht="15.75" customHeight="1">
      <c r="A1" s="50"/>
      <c r="B1" s="50"/>
      <c r="C1" s="51"/>
      <c r="D1" s="52"/>
      <c r="E1" s="52"/>
      <c r="F1" s="52"/>
      <c r="G1" s="52"/>
      <c r="H1" s="52"/>
      <c r="I1" s="52"/>
      <c r="J1" s="52"/>
      <c r="K1" s="51"/>
      <c r="L1" s="52"/>
      <c r="M1" s="52"/>
      <c r="N1" s="52"/>
      <c r="O1" s="52"/>
      <c r="P1" s="52"/>
      <c r="Q1" s="50"/>
      <c r="R1" s="53"/>
      <c r="S1" s="50"/>
      <c r="T1" s="50"/>
      <c r="U1" s="50"/>
      <c r="V1" s="50"/>
    </row>
    <row r="2" ht="32.25" customHeight="1">
      <c r="A2" s="50"/>
      <c r="B2" s="50"/>
      <c r="C2" s="51"/>
      <c r="D2" s="52"/>
      <c r="E2" s="54" t="s">
        <v>9</v>
      </c>
      <c r="F2" s="55"/>
      <c r="G2" s="55"/>
      <c r="H2" s="55"/>
      <c r="I2" s="55"/>
      <c r="J2" s="56"/>
      <c r="K2" s="51"/>
      <c r="L2" s="54" t="s">
        <v>10</v>
      </c>
      <c r="M2" s="55"/>
      <c r="N2" s="55"/>
      <c r="O2" s="55"/>
      <c r="P2" s="56"/>
      <c r="Q2" s="50"/>
      <c r="R2" s="53" t="s">
        <v>11</v>
      </c>
      <c r="S2" s="50"/>
      <c r="T2" s="50"/>
      <c r="U2" s="50"/>
      <c r="V2" s="50"/>
    </row>
    <row r="3">
      <c r="A3" s="57"/>
      <c r="B3" s="58" t="s">
        <v>12</v>
      </c>
      <c r="C3" s="59" t="s">
        <v>13</v>
      </c>
      <c r="D3" s="52"/>
      <c r="E3" s="60" t="s">
        <v>14</v>
      </c>
      <c r="F3" s="61" t="s">
        <v>15</v>
      </c>
      <c r="G3" s="61" t="s">
        <v>16</v>
      </c>
      <c r="H3" s="62" t="s">
        <v>17</v>
      </c>
      <c r="I3" s="60" t="s">
        <v>18</v>
      </c>
      <c r="J3" s="62" t="s">
        <v>19</v>
      </c>
      <c r="K3" s="51"/>
      <c r="L3" s="60" t="s">
        <v>14</v>
      </c>
      <c r="M3" s="61" t="s">
        <v>20</v>
      </c>
      <c r="N3" s="61" t="s">
        <v>21</v>
      </c>
      <c r="O3" s="62" t="s">
        <v>22</v>
      </c>
      <c r="P3" s="59" t="s">
        <v>18</v>
      </c>
      <c r="Q3" s="50"/>
      <c r="R3" s="59" t="s">
        <v>23</v>
      </c>
      <c r="S3" s="50"/>
      <c r="T3" s="50"/>
      <c r="U3" s="50"/>
      <c r="V3" s="50"/>
    </row>
    <row r="4">
      <c r="A4" s="57"/>
      <c r="B4" s="57" t="s">
        <v>24</v>
      </c>
      <c r="C4" s="63">
        <v>0.36684592010553546</v>
      </c>
      <c r="D4" s="64"/>
      <c r="E4" s="65">
        <v>0.4166666666666667</v>
      </c>
      <c r="F4" s="66">
        <v>0.22777777777777775</v>
      </c>
      <c r="G4" s="66">
        <v>0.0977777777777778</v>
      </c>
      <c r="H4" s="67">
        <v>0.23989898989898992</v>
      </c>
      <c r="I4" s="65">
        <v>0.24553030303030304</v>
      </c>
      <c r="J4" s="67">
        <v>0.27008333333333334</v>
      </c>
      <c r="K4" s="68"/>
      <c r="L4" s="65">
        <v>0.6970414201183431</v>
      </c>
      <c r="M4" s="66">
        <v>0.5164835164835165</v>
      </c>
      <c r="N4" s="66">
        <v>0.16538461538461538</v>
      </c>
      <c r="O4" s="67">
        <v>0.4755244755244755</v>
      </c>
      <c r="P4" s="63">
        <v>0.4636085068777376</v>
      </c>
      <c r="Q4" s="50"/>
      <c r="R4" s="69">
        <v>74694.0</v>
      </c>
      <c r="S4" s="50"/>
      <c r="T4" s="50"/>
      <c r="U4" s="50"/>
      <c r="V4" s="50"/>
    </row>
    <row r="5">
      <c r="A5" s="57"/>
      <c r="B5" s="57" t="s">
        <v>25</v>
      </c>
      <c r="C5" s="63">
        <v>0.3311793649726342</v>
      </c>
      <c r="D5" s="64"/>
      <c r="E5" s="65">
        <v>0.2361111111111111</v>
      </c>
      <c r="F5" s="66">
        <v>0.0</v>
      </c>
      <c r="G5" s="66">
        <v>0.20444444444444443</v>
      </c>
      <c r="H5" s="67">
        <v>0.10101010101010101</v>
      </c>
      <c r="I5" s="65">
        <v>0.13539141414141415</v>
      </c>
      <c r="J5" s="67">
        <v>0.14893055555555557</v>
      </c>
      <c r="K5" s="68"/>
      <c r="L5" s="65">
        <v>0.644122287968442</v>
      </c>
      <c r="M5" s="66">
        <v>0.8315018315018315</v>
      </c>
      <c r="N5" s="66">
        <v>0.08974358974358974</v>
      </c>
      <c r="O5" s="67">
        <v>0.48834498834498835</v>
      </c>
      <c r="P5" s="63">
        <v>0.5134281743897129</v>
      </c>
      <c r="Q5" s="50"/>
      <c r="R5" s="69">
        <v>61331.0</v>
      </c>
      <c r="S5" s="50"/>
      <c r="T5" s="50"/>
      <c r="U5" s="50"/>
      <c r="V5" s="50"/>
    </row>
    <row r="6">
      <c r="A6" s="57"/>
      <c r="B6" s="57" t="s">
        <v>26</v>
      </c>
      <c r="C6" s="63">
        <v>0.2976984895446434</v>
      </c>
      <c r="D6" s="64"/>
      <c r="E6" s="65">
        <v>0.2638888888888889</v>
      </c>
      <c r="F6" s="66">
        <v>0.5388888888888889</v>
      </c>
      <c r="G6" s="66">
        <v>0.35444444444444445</v>
      </c>
      <c r="H6" s="67">
        <v>0.13636363636363635</v>
      </c>
      <c r="I6" s="65">
        <v>0.3233964646464646</v>
      </c>
      <c r="J6" s="67">
        <v>0.3557361111111111</v>
      </c>
      <c r="K6" s="68"/>
      <c r="L6" s="65">
        <v>0.48118343195266267</v>
      </c>
      <c r="M6" s="66">
        <v>0.31662087912087916</v>
      </c>
      <c r="N6" s="66">
        <v>0.0</v>
      </c>
      <c r="O6" s="67">
        <v>0.16083916083916083</v>
      </c>
      <c r="P6" s="63">
        <v>0.23966086797817565</v>
      </c>
      <c r="Q6" s="50"/>
      <c r="R6" s="69">
        <v>47630.0</v>
      </c>
      <c r="S6" s="50"/>
      <c r="T6" s="50"/>
      <c r="U6" s="50"/>
      <c r="V6" s="50"/>
    </row>
    <row r="7">
      <c r="A7" s="57"/>
      <c r="B7" s="57" t="s">
        <v>27</v>
      </c>
      <c r="C7" s="70">
        <v>0.25569898851148853</v>
      </c>
      <c r="D7" s="64"/>
      <c r="E7" s="71">
        <v>0.4583333333333333</v>
      </c>
      <c r="F7" s="72">
        <v>0.08888888888888889</v>
      </c>
      <c r="G7" s="72">
        <v>0.13333333333333333</v>
      </c>
      <c r="H7" s="73">
        <v>0.1717171717171717</v>
      </c>
      <c r="I7" s="71">
        <v>0.2130681818181818</v>
      </c>
      <c r="J7" s="73">
        <v>0.234375</v>
      </c>
      <c r="K7" s="68"/>
      <c r="L7" s="71">
        <v>0.4820512820512821</v>
      </c>
      <c r="M7" s="72">
        <v>0.43956043956043955</v>
      </c>
      <c r="N7" s="72">
        <v>0.02564102564102564</v>
      </c>
      <c r="O7" s="73">
        <v>0.16083916083916083</v>
      </c>
      <c r="P7" s="70">
        <v>0.27702297702297707</v>
      </c>
      <c r="Q7" s="50"/>
      <c r="R7" s="69">
        <v>314489.0</v>
      </c>
      <c r="S7" s="50"/>
      <c r="T7" s="50"/>
      <c r="U7" s="50"/>
      <c r="V7" s="50"/>
    </row>
    <row r="8">
      <c r="A8" s="57"/>
      <c r="B8" s="57" t="s">
        <v>28</v>
      </c>
      <c r="C8" s="63">
        <v>0.22159332654524963</v>
      </c>
      <c r="D8" s="64"/>
      <c r="E8" s="65">
        <v>0.1527777777777778</v>
      </c>
      <c r="F8" s="66">
        <v>0.0</v>
      </c>
      <c r="G8" s="66">
        <v>0.044444444444444446</v>
      </c>
      <c r="H8" s="67">
        <v>0.24747474747474751</v>
      </c>
      <c r="I8" s="65">
        <v>0.11117424242424241</v>
      </c>
      <c r="J8" s="67">
        <v>0.10005681818181818</v>
      </c>
      <c r="K8" s="68"/>
      <c r="L8" s="65">
        <v>0.6422287968441815</v>
      </c>
      <c r="M8" s="66">
        <v>0.4109432234432235</v>
      </c>
      <c r="N8" s="66">
        <v>0.0</v>
      </c>
      <c r="O8" s="67">
        <v>0.31934731934731936</v>
      </c>
      <c r="P8" s="63">
        <v>0.3431298349086811</v>
      </c>
      <c r="Q8" s="50"/>
      <c r="R8" s="69">
        <v>152337.0</v>
      </c>
      <c r="S8" s="50"/>
      <c r="T8" s="50"/>
      <c r="U8" s="50"/>
      <c r="V8" s="50"/>
    </row>
    <row r="9">
      <c r="A9" s="57"/>
      <c r="B9" s="57" t="s">
        <v>29</v>
      </c>
      <c r="C9" s="70">
        <v>0.21509506999410846</v>
      </c>
      <c r="D9" s="64"/>
      <c r="E9" s="71">
        <v>0.4444444444444444</v>
      </c>
      <c r="F9" s="72">
        <v>0.08888888888888889</v>
      </c>
      <c r="G9" s="72">
        <v>0.04555555555555556</v>
      </c>
      <c r="H9" s="73">
        <v>0.1717171717171717</v>
      </c>
      <c r="I9" s="71">
        <v>0.18765151515151515</v>
      </c>
      <c r="J9" s="73">
        <v>0.16888636363636367</v>
      </c>
      <c r="K9" s="68"/>
      <c r="L9" s="71">
        <v>0.49106508875739646</v>
      </c>
      <c r="M9" s="72">
        <v>0.27815934065934067</v>
      </c>
      <c r="N9" s="72">
        <v>0.08717948717948718</v>
      </c>
      <c r="O9" s="73">
        <v>0.1888111888111888</v>
      </c>
      <c r="P9" s="70">
        <v>0.26130377635185326</v>
      </c>
      <c r="Q9" s="50"/>
      <c r="R9" s="69">
        <v>103310.0</v>
      </c>
      <c r="S9" s="50"/>
      <c r="T9" s="50"/>
      <c r="U9" s="50"/>
      <c r="V9" s="50"/>
    </row>
    <row r="10">
      <c r="A10" s="57"/>
      <c r="B10" s="57" t="s">
        <v>30</v>
      </c>
      <c r="C10" s="70">
        <v>0.17203904268808112</v>
      </c>
      <c r="D10" s="64"/>
      <c r="E10" s="71">
        <v>0.2777777777777778</v>
      </c>
      <c r="F10" s="72">
        <v>0.07777777777777778</v>
      </c>
      <c r="G10" s="72">
        <v>0.07777777777777778</v>
      </c>
      <c r="H10" s="73">
        <v>0.14898989898989898</v>
      </c>
      <c r="I10" s="71">
        <v>0.1455808080808081</v>
      </c>
      <c r="J10" s="73">
        <v>0.13102272727272726</v>
      </c>
      <c r="K10" s="68"/>
      <c r="L10" s="71">
        <v>0.3979881656804733</v>
      </c>
      <c r="M10" s="72">
        <v>0.20947802197802196</v>
      </c>
      <c r="N10" s="72">
        <v>0.0</v>
      </c>
      <c r="O10" s="73">
        <v>0.24475524475524474</v>
      </c>
      <c r="P10" s="70">
        <v>0.213055358103435</v>
      </c>
      <c r="Q10" s="50"/>
      <c r="R10" s="69">
        <f>133353/3</f>
        <v>44451</v>
      </c>
      <c r="S10" s="50"/>
      <c r="T10" s="50"/>
      <c r="U10" s="50"/>
      <c r="V10" s="50"/>
    </row>
    <row r="11">
      <c r="A11" s="57"/>
      <c r="B11" s="57" t="s">
        <v>31</v>
      </c>
      <c r="C11" s="70">
        <v>0.1528580767523075</v>
      </c>
      <c r="D11" s="64"/>
      <c r="E11" s="71">
        <v>0.1388888888888889</v>
      </c>
      <c r="F11" s="72">
        <v>0.0</v>
      </c>
      <c r="G11" s="72">
        <v>0.0</v>
      </c>
      <c r="H11" s="73">
        <v>0.0606060606060606</v>
      </c>
      <c r="I11" s="71">
        <v>0.049873737373737376</v>
      </c>
      <c r="J11" s="73">
        <v>0.05486111111111111</v>
      </c>
      <c r="K11" s="68"/>
      <c r="L11" s="71">
        <v>0.38305719921104536</v>
      </c>
      <c r="M11" s="72">
        <v>0.3159340659340659</v>
      </c>
      <c r="N11" s="72">
        <v>0.11794871794871795</v>
      </c>
      <c r="O11" s="73">
        <v>0.18648018648018644</v>
      </c>
      <c r="P11" s="70">
        <v>0.2508550423935039</v>
      </c>
      <c r="Q11" s="50"/>
      <c r="R11" s="69">
        <v>352821.0</v>
      </c>
      <c r="S11" s="50"/>
      <c r="T11" s="50"/>
      <c r="U11" s="50"/>
      <c r="V11" s="50"/>
    </row>
    <row r="12">
      <c r="A12" s="57"/>
      <c r="B12" s="57" t="s">
        <v>32</v>
      </c>
      <c r="C12" s="70">
        <v>0.14141924581828424</v>
      </c>
      <c r="D12" s="64"/>
      <c r="E12" s="71">
        <v>0.05555555555555555</v>
      </c>
      <c r="F12" s="72">
        <v>0.0</v>
      </c>
      <c r="G12" s="72">
        <v>0.0</v>
      </c>
      <c r="H12" s="73">
        <v>0.18181818181818182</v>
      </c>
      <c r="I12" s="71">
        <v>0.05934343434343435</v>
      </c>
      <c r="J12" s="73">
        <v>0.07121212121212123</v>
      </c>
      <c r="K12" s="68"/>
      <c r="L12" s="71">
        <v>0.33080867850098616</v>
      </c>
      <c r="M12" s="72">
        <v>0.3289835164835165</v>
      </c>
      <c r="N12" s="72">
        <v>0.05384615384615384</v>
      </c>
      <c r="O12" s="73">
        <v>0.13286713286713286</v>
      </c>
      <c r="P12" s="70">
        <v>0.2116263704244473</v>
      </c>
      <c r="Q12" s="50"/>
      <c r="R12" s="69">
        <v>689785.0</v>
      </c>
      <c r="S12" s="50"/>
      <c r="T12" s="50"/>
      <c r="U12" s="50"/>
      <c r="V12" s="50"/>
    </row>
    <row r="13">
      <c r="A13" s="57"/>
      <c r="B13" s="57" t="s">
        <v>33</v>
      </c>
      <c r="C13" s="63">
        <v>0.11472860739687665</v>
      </c>
      <c r="D13" s="64"/>
      <c r="E13" s="65">
        <v>0.1388888888888889</v>
      </c>
      <c r="F13" s="66">
        <v>0.0</v>
      </c>
      <c r="G13" s="66">
        <v>0.13333333333333333</v>
      </c>
      <c r="H13" s="67">
        <v>0.04040404040404041</v>
      </c>
      <c r="I13" s="65">
        <v>0.07815656565656566</v>
      </c>
      <c r="J13" s="67">
        <v>0.08597222222222224</v>
      </c>
      <c r="K13" s="68"/>
      <c r="L13" s="65">
        <v>0.300276134122288</v>
      </c>
      <c r="M13" s="66">
        <v>0.1407967032967033</v>
      </c>
      <c r="N13" s="66">
        <v>0.0</v>
      </c>
      <c r="O13" s="67">
        <v>0.13286713286713286</v>
      </c>
      <c r="P13" s="63">
        <v>0.14348499257153105</v>
      </c>
      <c r="Q13" s="50"/>
      <c r="R13" s="69">
        <f>133353/3</f>
        <v>44451</v>
      </c>
      <c r="S13" s="50"/>
      <c r="T13" s="50"/>
      <c r="U13" s="50"/>
      <c r="V13" s="50"/>
    </row>
    <row r="14">
      <c r="A14" s="57"/>
      <c r="B14" s="57" t="s">
        <v>34</v>
      </c>
      <c r="C14" s="63">
        <v>0.1139687235841082</v>
      </c>
      <c r="D14" s="64"/>
      <c r="E14" s="65">
        <v>0.2222222222222222</v>
      </c>
      <c r="F14" s="66">
        <v>0.1</v>
      </c>
      <c r="G14" s="66">
        <v>0.05555555555555555</v>
      </c>
      <c r="H14" s="67">
        <v>0.04040404040404041</v>
      </c>
      <c r="I14" s="65">
        <v>0.10454545454545455</v>
      </c>
      <c r="J14" s="67">
        <v>0.09409090909090909</v>
      </c>
      <c r="K14" s="68"/>
      <c r="L14" s="65">
        <v>0.32193293885601576</v>
      </c>
      <c r="M14" s="66">
        <v>0.08058608058608058</v>
      </c>
      <c r="N14" s="66">
        <v>0.0</v>
      </c>
      <c r="O14" s="67">
        <v>0.13286713286713286</v>
      </c>
      <c r="P14" s="63">
        <v>0.13384653807730731</v>
      </c>
      <c r="Q14" s="50"/>
      <c r="R14" s="69">
        <f>205736/2</f>
        <v>102868</v>
      </c>
      <c r="S14" s="50"/>
      <c r="T14" s="50"/>
      <c r="U14" s="50"/>
      <c r="V14" s="50"/>
    </row>
    <row r="15">
      <c r="A15" s="57"/>
      <c r="B15" s="57" t="s">
        <v>35</v>
      </c>
      <c r="C15" s="63">
        <v>0.062486968160045085</v>
      </c>
      <c r="D15" s="64"/>
      <c r="E15" s="65">
        <v>0.16666666666666666</v>
      </c>
      <c r="F15" s="66">
        <v>0.0</v>
      </c>
      <c r="G15" s="66">
        <v>0.0</v>
      </c>
      <c r="H15" s="67">
        <v>0.04040404040404041</v>
      </c>
      <c r="I15" s="65">
        <v>0.05176767676767677</v>
      </c>
      <c r="J15" s="67">
        <v>0.0465909090909091</v>
      </c>
      <c r="K15" s="68"/>
      <c r="L15" s="65">
        <v>0.17700197238658777</v>
      </c>
      <c r="M15" s="66">
        <v>0.05494505494505494</v>
      </c>
      <c r="N15" s="66">
        <v>0.0</v>
      </c>
      <c r="O15" s="67">
        <v>0.08158508158508158</v>
      </c>
      <c r="P15" s="63">
        <v>0.07838302722918107</v>
      </c>
      <c r="Q15" s="50"/>
      <c r="R15" s="69">
        <v>6202.0</v>
      </c>
      <c r="S15" s="50"/>
      <c r="T15" s="50"/>
      <c r="U15" s="50"/>
      <c r="V15" s="50"/>
    </row>
    <row r="16">
      <c r="A16" s="57"/>
      <c r="B16" s="57" t="s">
        <v>36</v>
      </c>
      <c r="C16" s="63">
        <v>0.06022727272727272</v>
      </c>
      <c r="D16" s="64"/>
      <c r="E16" s="65">
        <v>0.16666666666666666</v>
      </c>
      <c r="F16" s="66">
        <v>0.14444444444444446</v>
      </c>
      <c r="G16" s="66">
        <v>0.1</v>
      </c>
      <c r="H16" s="67">
        <v>0.0707070707070707</v>
      </c>
      <c r="I16" s="65">
        <v>0.12045454545454544</v>
      </c>
      <c r="J16" s="67">
        <v>0.12045454545454544</v>
      </c>
      <c r="K16" s="68"/>
      <c r="L16" s="65">
        <v>0.0</v>
      </c>
      <c r="M16" s="66">
        <v>0.0</v>
      </c>
      <c r="N16" s="66">
        <v>0.0</v>
      </c>
      <c r="O16" s="67">
        <v>0.0</v>
      </c>
      <c r="P16" s="63">
        <v>0.0</v>
      </c>
      <c r="Q16" s="50"/>
      <c r="R16" s="69">
        <v>134744.0</v>
      </c>
      <c r="S16" s="50"/>
      <c r="T16" s="50"/>
      <c r="U16" s="50"/>
      <c r="V16" s="50"/>
    </row>
    <row r="17">
      <c r="A17" s="57"/>
      <c r="B17" s="57" t="s">
        <v>37</v>
      </c>
      <c r="C17" s="70">
        <v>0.05799096736596737</v>
      </c>
      <c r="D17" s="64"/>
      <c r="E17" s="71">
        <v>0.1388888888888889</v>
      </c>
      <c r="F17" s="72">
        <v>0.0</v>
      </c>
      <c r="G17" s="72">
        <v>0.0</v>
      </c>
      <c r="H17" s="73">
        <v>0.0606060606060606</v>
      </c>
      <c r="I17" s="71">
        <v>0.049873737373737376</v>
      </c>
      <c r="J17" s="73">
        <v>0.04488636363636364</v>
      </c>
      <c r="K17" s="68"/>
      <c r="L17" s="71">
        <v>0.12820512820512822</v>
      </c>
      <c r="M17" s="72">
        <v>0.05128205128205128</v>
      </c>
      <c r="N17" s="72">
        <v>0.0</v>
      </c>
      <c r="O17" s="73">
        <v>0.10489510489510491</v>
      </c>
      <c r="P17" s="70">
        <v>0.0710955710955711</v>
      </c>
      <c r="Q17" s="50"/>
      <c r="R17" s="69">
        <f>205736/2</f>
        <v>102868</v>
      </c>
      <c r="S17" s="50"/>
      <c r="T17" s="50"/>
      <c r="U17" s="50"/>
      <c r="V17" s="50"/>
    </row>
    <row r="18">
      <c r="A18" s="57"/>
      <c r="B18" s="57" t="s">
        <v>38</v>
      </c>
      <c r="C18" s="70">
        <v>0.055392257315334245</v>
      </c>
      <c r="D18" s="64"/>
      <c r="E18" s="71">
        <v>0.1388888888888889</v>
      </c>
      <c r="F18" s="72">
        <v>0.0</v>
      </c>
      <c r="G18" s="72">
        <v>0.0</v>
      </c>
      <c r="H18" s="73">
        <v>0.04797979797979798</v>
      </c>
      <c r="I18" s="71">
        <v>0.04671717171717172</v>
      </c>
      <c r="J18" s="73">
        <v>0.04671717171717172</v>
      </c>
      <c r="K18" s="68"/>
      <c r="L18" s="71">
        <v>0.15187376725838264</v>
      </c>
      <c r="M18" s="72">
        <v>0.014652014652014652</v>
      </c>
      <c r="N18" s="72">
        <v>0.0</v>
      </c>
      <c r="O18" s="73">
        <v>0.08974358974358974</v>
      </c>
      <c r="P18" s="70">
        <v>0.06406734291349678</v>
      </c>
      <c r="Q18" s="50"/>
      <c r="R18" s="69">
        <f>133353/3</f>
        <v>44451</v>
      </c>
      <c r="S18" s="50"/>
      <c r="T18" s="50"/>
      <c r="U18" s="50"/>
      <c r="V18" s="50"/>
    </row>
    <row r="19">
      <c r="A19" s="57"/>
      <c r="B19" s="57" t="s">
        <v>39</v>
      </c>
      <c r="C19" s="70">
        <v>0.00946969696969697</v>
      </c>
      <c r="D19" s="64"/>
      <c r="E19" s="71">
        <v>0.027777777777777776</v>
      </c>
      <c r="F19" s="72">
        <v>0.0</v>
      </c>
      <c r="G19" s="72">
        <v>0.0</v>
      </c>
      <c r="H19" s="73">
        <v>0.04797979797979798</v>
      </c>
      <c r="I19" s="71">
        <v>0.01893939393939394</v>
      </c>
      <c r="J19" s="73">
        <v>0.01893939393939394</v>
      </c>
      <c r="K19" s="68"/>
      <c r="L19" s="71">
        <v>0.0</v>
      </c>
      <c r="M19" s="72">
        <v>0.0</v>
      </c>
      <c r="N19" s="72">
        <v>0.0</v>
      </c>
      <c r="O19" s="73">
        <v>0.0</v>
      </c>
      <c r="P19" s="70">
        <v>0.0</v>
      </c>
      <c r="Q19" s="50"/>
      <c r="R19" s="69">
        <v>158549.0</v>
      </c>
      <c r="S19" s="50"/>
      <c r="T19" s="50"/>
      <c r="U19" s="50"/>
      <c r="V19" s="50"/>
    </row>
    <row r="20">
      <c r="A20" s="57"/>
      <c r="B20" s="57" t="s">
        <v>40</v>
      </c>
      <c r="C20" s="63">
        <v>0.0</v>
      </c>
      <c r="D20" s="64"/>
      <c r="E20" s="65">
        <v>0.0</v>
      </c>
      <c r="F20" s="66">
        <v>0.0</v>
      </c>
      <c r="G20" s="66">
        <v>0.0</v>
      </c>
      <c r="H20" s="67">
        <v>0.0</v>
      </c>
      <c r="I20" s="65">
        <v>0.0</v>
      </c>
      <c r="J20" s="67">
        <v>0.0</v>
      </c>
      <c r="K20" s="68"/>
      <c r="L20" s="65">
        <v>0.0</v>
      </c>
      <c r="M20" s="66">
        <v>0.0</v>
      </c>
      <c r="N20" s="66">
        <v>0.0</v>
      </c>
      <c r="O20" s="67">
        <v>0.0</v>
      </c>
      <c r="P20" s="63">
        <v>0.0</v>
      </c>
      <c r="Q20" s="50"/>
      <c r="R20" s="69">
        <v>484348.0</v>
      </c>
      <c r="S20" s="50"/>
      <c r="T20" s="50"/>
      <c r="U20" s="50"/>
      <c r="V20" s="50"/>
    </row>
    <row r="21" ht="15.75" customHeight="1">
      <c r="A21" s="57"/>
      <c r="B21" s="57" t="s">
        <v>41</v>
      </c>
      <c r="C21" s="74">
        <v>0.0</v>
      </c>
      <c r="D21" s="64"/>
      <c r="E21" s="75">
        <v>0.0</v>
      </c>
      <c r="F21" s="76">
        <v>0.0</v>
      </c>
      <c r="G21" s="76">
        <v>0.0</v>
      </c>
      <c r="H21" s="77">
        <v>0.0</v>
      </c>
      <c r="I21" s="75">
        <v>0.0</v>
      </c>
      <c r="J21" s="77">
        <v>0.0</v>
      </c>
      <c r="K21" s="68"/>
      <c r="L21" s="75">
        <v>0.0</v>
      </c>
      <c r="M21" s="76">
        <v>0.0</v>
      </c>
      <c r="N21" s="76">
        <v>0.0</v>
      </c>
      <c r="O21" s="77">
        <v>0.0</v>
      </c>
      <c r="P21" s="74">
        <v>0.0</v>
      </c>
      <c r="Q21" s="50"/>
      <c r="R21" s="78">
        <v>161033.0</v>
      </c>
      <c r="S21" s="50"/>
      <c r="T21" s="50"/>
      <c r="U21" s="50"/>
      <c r="V21" s="50"/>
    </row>
    <row r="22" ht="15.75" customHeight="1">
      <c r="A22" s="50"/>
      <c r="B22" s="50"/>
      <c r="C22" s="50"/>
      <c r="D22" s="50"/>
      <c r="E22" s="50"/>
      <c r="F22" s="50"/>
      <c r="G22" s="50"/>
      <c r="H22" s="50"/>
      <c r="I22" s="50"/>
      <c r="J22" s="50"/>
      <c r="K22" s="50"/>
      <c r="L22" s="50"/>
      <c r="M22" s="50"/>
      <c r="N22" s="50"/>
      <c r="O22" s="50"/>
      <c r="P22" s="50"/>
      <c r="Q22" s="50"/>
      <c r="R22" s="50"/>
      <c r="S22" s="50"/>
      <c r="T22" s="50"/>
      <c r="U22" s="50"/>
      <c r="V22" s="50"/>
    </row>
    <row r="23" ht="28.5" customHeight="1">
      <c r="A23" s="79"/>
      <c r="C23" s="79" t="s">
        <v>42</v>
      </c>
      <c r="K23" s="50"/>
      <c r="L23" s="50"/>
      <c r="M23" s="50"/>
      <c r="N23" s="50"/>
      <c r="O23" s="50"/>
      <c r="P23" s="50"/>
      <c r="Q23" s="50"/>
      <c r="R23" s="50"/>
      <c r="S23" s="50"/>
      <c r="T23" s="50"/>
      <c r="U23" s="50"/>
      <c r="V23" s="50"/>
    </row>
    <row r="24" ht="28.5" customHeight="1">
      <c r="A24" s="79"/>
      <c r="C24" s="80" t="s">
        <v>43</v>
      </c>
      <c r="K24" s="50"/>
      <c r="L24" s="50"/>
      <c r="M24" s="50"/>
      <c r="N24" s="50"/>
      <c r="O24" s="50"/>
      <c r="P24" s="50"/>
      <c r="Q24" s="50"/>
      <c r="R24" s="50"/>
      <c r="S24" s="50"/>
      <c r="T24" s="50"/>
      <c r="U24" s="50"/>
      <c r="V24" s="50"/>
    </row>
    <row r="25" ht="15.75" customHeight="1">
      <c r="A25" s="50"/>
      <c r="B25" s="50"/>
      <c r="C25" s="50"/>
      <c r="D25" s="50"/>
      <c r="E25" s="50"/>
      <c r="F25" s="50"/>
      <c r="G25" s="50"/>
      <c r="H25" s="50"/>
      <c r="I25" s="50"/>
      <c r="J25" s="50"/>
      <c r="K25" s="50"/>
      <c r="L25" s="50"/>
      <c r="M25" s="50"/>
      <c r="N25" s="50"/>
      <c r="O25" s="50"/>
      <c r="P25" s="50"/>
      <c r="Q25" s="50"/>
      <c r="R25" s="50"/>
      <c r="S25" s="50"/>
      <c r="T25" s="50"/>
      <c r="U25" s="50"/>
      <c r="V25" s="50"/>
    </row>
    <row r="26" ht="15.75" customHeight="1">
      <c r="A26" s="50"/>
      <c r="B26" s="50"/>
      <c r="C26" s="50"/>
      <c r="D26" s="50"/>
      <c r="E26" s="50"/>
      <c r="F26" s="50"/>
      <c r="G26" s="50"/>
      <c r="H26" s="50"/>
      <c r="I26" s="50"/>
      <c r="J26" s="50"/>
      <c r="K26" s="50"/>
      <c r="L26" s="50"/>
      <c r="M26" s="50"/>
      <c r="N26" s="50"/>
      <c r="O26" s="50"/>
      <c r="P26" s="50"/>
      <c r="Q26" s="50"/>
      <c r="R26" s="50"/>
      <c r="S26" s="50"/>
      <c r="T26" s="50"/>
      <c r="U26" s="50"/>
      <c r="V26" s="50"/>
    </row>
    <row r="27" ht="15.75" customHeight="1">
      <c r="A27" s="50"/>
      <c r="B27" s="50"/>
      <c r="C27" s="50"/>
      <c r="D27" s="50"/>
      <c r="E27" s="50"/>
      <c r="F27" s="50"/>
      <c r="G27" s="50"/>
      <c r="H27" s="50"/>
      <c r="I27" s="50"/>
      <c r="J27" s="50"/>
      <c r="K27" s="50"/>
      <c r="L27" s="50"/>
      <c r="M27" s="50"/>
      <c r="N27" s="50"/>
      <c r="O27" s="50"/>
      <c r="P27" s="50"/>
      <c r="Q27" s="50"/>
      <c r="R27" s="50"/>
      <c r="S27" s="50"/>
      <c r="T27" s="50"/>
      <c r="U27" s="50"/>
      <c r="V27" s="50"/>
    </row>
    <row r="28" ht="15.75" customHeight="1">
      <c r="A28" s="81"/>
      <c r="B28" s="81" t="s">
        <v>44</v>
      </c>
      <c r="C28" s="81"/>
      <c r="D28" s="81"/>
      <c r="E28" s="81"/>
      <c r="F28" s="81"/>
      <c r="G28" s="81"/>
      <c r="H28" s="81"/>
      <c r="I28" s="81"/>
      <c r="J28" s="81"/>
      <c r="K28" s="81"/>
      <c r="L28" s="81"/>
      <c r="M28" s="81"/>
      <c r="N28" s="81"/>
      <c r="O28" s="81"/>
      <c r="P28" s="81"/>
      <c r="Q28" s="81"/>
      <c r="R28" s="81"/>
      <c r="S28" s="81"/>
      <c r="T28" s="81"/>
      <c r="U28" s="81"/>
      <c r="V28" s="81"/>
    </row>
    <row r="29" ht="15.75" hidden="1" customHeight="1">
      <c r="A29" s="1"/>
      <c r="B29" s="1"/>
      <c r="C29" s="1"/>
      <c r="D29" s="1"/>
      <c r="E29" s="1"/>
      <c r="F29" s="1"/>
      <c r="G29" s="1"/>
      <c r="H29" s="1"/>
      <c r="I29" s="1"/>
      <c r="J29" s="1"/>
      <c r="K29" s="1"/>
      <c r="L29" s="1"/>
      <c r="M29" s="1"/>
      <c r="N29" s="1"/>
      <c r="O29" s="1"/>
      <c r="P29" s="1"/>
      <c r="Q29" s="1"/>
      <c r="R29" s="1"/>
      <c r="S29" s="1"/>
      <c r="T29" s="1"/>
      <c r="U29" s="1"/>
      <c r="V29" s="1"/>
    </row>
    <row r="30" ht="15.75" hidden="1" customHeight="1">
      <c r="A30" s="1"/>
      <c r="B30" s="1"/>
      <c r="C30" s="1"/>
      <c r="D30" s="1"/>
      <c r="E30" s="82" t="str">
        <f>'3. Summary | Climate &amp; Environm'!E1</f>
        <v>BMW</v>
      </c>
      <c r="F30" s="82" t="str">
        <f>'3. Summary | Climate &amp; Environm'!F1</f>
        <v>BYD</v>
      </c>
      <c r="G30" s="82" t="str">
        <f>'3. Summary | Climate &amp; Environm'!G1</f>
        <v>Chery</v>
      </c>
      <c r="H30" s="82" t="str">
        <f>'3. Summary | Climate &amp; Environm'!H1</f>
        <v>Ford</v>
      </c>
      <c r="I30" s="82" t="str">
        <f>'3. Summary | Climate &amp; Environm'!I1</f>
        <v>GAC</v>
      </c>
      <c r="J30" s="82" t="str">
        <f>'3. Summary | Climate &amp; Environm'!J1</f>
        <v>Geely</v>
      </c>
      <c r="K30" s="82" t="str">
        <f>'3. Summary | Climate &amp; Environm'!K1</f>
        <v>GM</v>
      </c>
      <c r="L30" s="82" t="str">
        <f>'3. Summary | Climate &amp; Environm'!L1</f>
        <v>Hyundai</v>
      </c>
      <c r="M30" s="82" t="str">
        <f>'3. Summary | Climate &amp; Environm'!M1</f>
        <v>Kia</v>
      </c>
      <c r="N30" s="82" t="str">
        <f>'3. Summary | Climate &amp; Environm'!N1</f>
        <v>Mercedes</v>
      </c>
      <c r="O30" s="82" t="str">
        <f>'3. Summary | Climate &amp; Environm'!O1</f>
        <v>Mitsubishi</v>
      </c>
      <c r="P30" s="82" t="str">
        <f>'3. Summary | Climate &amp; Environm'!P1</f>
        <v>Nissan</v>
      </c>
      <c r="Q30" s="82" t="str">
        <f>'3. Summary | Climate &amp; Environm'!Q1</f>
        <v>Renault</v>
      </c>
      <c r="R30" s="82" t="str">
        <f>'3. Summary | Climate &amp; Environm'!R1</f>
        <v>Stellantis</v>
      </c>
      <c r="S30" s="82" t="str">
        <f>'3. Summary | Climate &amp; Environm'!S1</f>
        <v>Tesla</v>
      </c>
      <c r="T30" s="82" t="str">
        <f>'3. Summary | Climate &amp; Environm'!T1</f>
        <v>Toyota</v>
      </c>
      <c r="U30" s="82" t="str">
        <f>'3. Summary | Climate &amp; Environm'!U1</f>
        <v>Volkswagen</v>
      </c>
      <c r="V30" s="82" t="str">
        <f>'3. Summary | Climate &amp; Environm'!V1</f>
        <v>Volvo</v>
      </c>
    </row>
    <row r="31" ht="15.75" hidden="1" customHeight="1">
      <c r="A31" s="1"/>
      <c r="B31" s="1" t="s">
        <v>45</v>
      </c>
      <c r="C31" s="1"/>
      <c r="D31" s="83"/>
      <c r="E31" s="84">
        <f>'3. Summary | Climate &amp; Environm'!E22</f>
        <v>0.4444444444</v>
      </c>
      <c r="F31" s="84">
        <f>'3. Summary | Climate &amp; Environm'!F22</f>
        <v>0</v>
      </c>
      <c r="G31" s="84">
        <f>'3. Summary | Climate &amp; Environm'!G22</f>
        <v>0</v>
      </c>
      <c r="H31" s="84">
        <f>'3. Summary | Climate &amp; Environm'!H22</f>
        <v>0.2361111111</v>
      </c>
      <c r="I31" s="84">
        <f>'3. Summary | Climate &amp; Environm'!I22</f>
        <v>0.02777777778</v>
      </c>
      <c r="J31" s="84">
        <f>'3. Summary | Climate &amp; Environm'!J22</f>
        <v>0.1666666667</v>
      </c>
      <c r="K31" s="84">
        <f>'3. Summary | Climate &amp; Environm'!K22</f>
        <v>0.1388888889</v>
      </c>
      <c r="L31" s="84">
        <f>'3. Summary | Climate &amp; Environm'!L22</f>
        <v>0.2222222222</v>
      </c>
      <c r="M31" s="84">
        <f>'3. Summary | Climate &amp; Environm'!M22</f>
        <v>0.1388888889</v>
      </c>
      <c r="N31" s="84">
        <f>'3. Summary | Climate &amp; Environm'!N22</f>
        <v>0.4166666667</v>
      </c>
      <c r="O31" s="84">
        <f>'3. Summary | Climate &amp; Environm'!O22</f>
        <v>0.1388888889</v>
      </c>
      <c r="P31" s="84">
        <f>'3. Summary | Climate &amp; Environm'!P22</f>
        <v>0.1388888889</v>
      </c>
      <c r="Q31" s="84">
        <f>'3. Summary | Climate &amp; Environm'!Q22</f>
        <v>0.2777777778</v>
      </c>
      <c r="R31" s="84">
        <f>'3. Summary | Climate &amp; Environm'!R22</f>
        <v>0.1527777778</v>
      </c>
      <c r="S31" s="84">
        <f>'3. Summary | Climate &amp; Environm'!S22</f>
        <v>0.05555555556</v>
      </c>
      <c r="T31" s="84">
        <f>'3. Summary | Climate &amp; Environm'!T22</f>
        <v>0.1666666667</v>
      </c>
      <c r="U31" s="84">
        <f>'3. Summary | Climate &amp; Environm'!U22</f>
        <v>0.4583333333</v>
      </c>
      <c r="V31" s="84">
        <f>'3. Summary | Climate &amp; Environm'!V22</f>
        <v>0.2638888889</v>
      </c>
    </row>
    <row r="32" ht="15.75" hidden="1" customHeight="1">
      <c r="A32" s="1"/>
      <c r="B32" s="1" t="s">
        <v>15</v>
      </c>
      <c r="C32" s="1"/>
      <c r="D32" s="83"/>
      <c r="E32" s="84">
        <f>'3. Summary | Climate &amp; Environm'!E41</f>
        <v>0.08888888889</v>
      </c>
      <c r="F32" s="84">
        <f>'3. Summary | Climate &amp; Environm'!F41</f>
        <v>0</v>
      </c>
      <c r="G32" s="84">
        <f>'3. Summary | Climate &amp; Environm'!G41</f>
        <v>0</v>
      </c>
      <c r="H32" s="84">
        <f>'3. Summary | Climate &amp; Environm'!H41</f>
        <v>0</v>
      </c>
      <c r="I32" s="84">
        <f>'3. Summary | Climate &amp; Environm'!I41</f>
        <v>0</v>
      </c>
      <c r="J32" s="84">
        <f>'3. Summary | Climate &amp; Environm'!J41</f>
        <v>0.1444444444</v>
      </c>
      <c r="K32" s="84">
        <f>'3. Summary | Climate &amp; Environm'!K41</f>
        <v>0</v>
      </c>
      <c r="L32" s="84">
        <f>'3. Summary | Climate &amp; Environm'!L41</f>
        <v>0.1</v>
      </c>
      <c r="M32" s="84">
        <f>'3. Summary | Climate &amp; Environm'!M41</f>
        <v>0</v>
      </c>
      <c r="N32" s="84">
        <f>'3. Summary | Climate &amp; Environm'!N41</f>
        <v>0.2277777778</v>
      </c>
      <c r="O32" s="84">
        <f>'3. Summary | Climate &amp; Environm'!O41</f>
        <v>0</v>
      </c>
      <c r="P32" s="84">
        <f>'3. Summary | Climate &amp; Environm'!P41</f>
        <v>0</v>
      </c>
      <c r="Q32" s="84">
        <f>'3. Summary | Climate &amp; Environm'!Q41</f>
        <v>0.07777777778</v>
      </c>
      <c r="R32" s="84">
        <f>'3. Summary | Climate &amp; Environm'!R41</f>
        <v>0</v>
      </c>
      <c r="S32" s="84">
        <f>'3. Summary | Climate &amp; Environm'!S41</f>
        <v>0</v>
      </c>
      <c r="T32" s="84">
        <f>'3. Summary | Climate &amp; Environm'!T41</f>
        <v>0</v>
      </c>
      <c r="U32" s="84">
        <f>'3. Summary | Climate &amp; Environm'!U41</f>
        <v>0.08888888889</v>
      </c>
      <c r="V32" s="84">
        <f>'3. Summary | Climate &amp; Environm'!V41</f>
        <v>0.5388888889</v>
      </c>
    </row>
    <row r="33" ht="15.75" hidden="1" customHeight="1">
      <c r="A33" s="1"/>
      <c r="B33" s="1" t="s">
        <v>16</v>
      </c>
      <c r="C33" s="1"/>
      <c r="D33" s="83"/>
      <c r="E33" s="84">
        <f>'3. Summary | Climate &amp; Environm'!E60</f>
        <v>0.04555555556</v>
      </c>
      <c r="F33" s="84">
        <f>'3. Summary | Climate &amp; Environm'!F60</f>
        <v>0</v>
      </c>
      <c r="G33" s="84">
        <f>'3. Summary | Climate &amp; Environm'!G60</f>
        <v>0</v>
      </c>
      <c r="H33" s="84">
        <f>'3. Summary | Climate &amp; Environm'!H60</f>
        <v>0.2044444444</v>
      </c>
      <c r="I33" s="84">
        <f>'3. Summary | Climate &amp; Environm'!I60</f>
        <v>0</v>
      </c>
      <c r="J33" s="84">
        <f>'3. Summary | Climate &amp; Environm'!J60</f>
        <v>0.1</v>
      </c>
      <c r="K33" s="84">
        <f>'3. Summary | Climate &amp; Environm'!K60</f>
        <v>0</v>
      </c>
      <c r="L33" s="84">
        <f>'3. Summary | Climate &amp; Environm'!L60</f>
        <v>0.05555555556</v>
      </c>
      <c r="M33" s="84">
        <f>'3. Summary | Climate &amp; Environm'!M60</f>
        <v>0</v>
      </c>
      <c r="N33" s="84">
        <f>'3. Summary | Climate &amp; Environm'!N60</f>
        <v>0.09777777778</v>
      </c>
      <c r="O33" s="84">
        <f>'3. Summary | Climate &amp; Environm'!O60</f>
        <v>0</v>
      </c>
      <c r="P33" s="84">
        <f>'3. Summary | Climate &amp; Environm'!P60</f>
        <v>0.1333333333</v>
      </c>
      <c r="Q33" s="84">
        <f>'3. Summary | Climate &amp; Environm'!Q60</f>
        <v>0.07777777778</v>
      </c>
      <c r="R33" s="84">
        <f>'3. Summary | Climate &amp; Environm'!R60</f>
        <v>0.04444444444</v>
      </c>
      <c r="S33" s="84">
        <f>'3. Summary | Climate &amp; Environm'!S60</f>
        <v>0</v>
      </c>
      <c r="T33" s="84">
        <f>'3. Summary | Climate &amp; Environm'!T60</f>
        <v>0</v>
      </c>
      <c r="U33" s="84">
        <f>'3. Summary | Climate &amp; Environm'!U60</f>
        <v>0.1333333333</v>
      </c>
      <c r="V33" s="84">
        <f>'3. Summary | Climate &amp; Environm'!V60</f>
        <v>0.3544444444</v>
      </c>
    </row>
    <row r="34" ht="15.75" hidden="1" customHeight="1">
      <c r="A34" s="1"/>
      <c r="B34" s="1" t="s">
        <v>17</v>
      </c>
      <c r="C34" s="1"/>
      <c r="D34" s="83"/>
      <c r="E34" s="84">
        <f>'3. Summary | Climate &amp; Environm'!E83</f>
        <v>0.1717171717</v>
      </c>
      <c r="F34" s="84">
        <f>'3. Summary | Climate &amp; Environm'!F83</f>
        <v>0</v>
      </c>
      <c r="G34" s="84">
        <f>'3. Summary | Climate &amp; Environm'!G83</f>
        <v>0</v>
      </c>
      <c r="H34" s="84">
        <f>'3. Summary | Climate &amp; Environm'!H83</f>
        <v>0.101010101</v>
      </c>
      <c r="I34" s="84">
        <f>'3. Summary | Climate &amp; Environm'!I83</f>
        <v>0.04797979798</v>
      </c>
      <c r="J34" s="84">
        <f>'3. Summary | Climate &amp; Environm'!J83</f>
        <v>0.07070707071</v>
      </c>
      <c r="K34" s="84">
        <f>'3. Summary | Climate &amp; Environm'!K83</f>
        <v>0.06060606061</v>
      </c>
      <c r="L34" s="84">
        <f>'3. Summary | Climate &amp; Environm'!L83</f>
        <v>0.0404040404</v>
      </c>
      <c r="M34" s="84">
        <f>'3. Summary | Climate &amp; Environm'!M83</f>
        <v>0.06060606061</v>
      </c>
      <c r="N34" s="84">
        <f>'3. Summary | Climate &amp; Environm'!N83</f>
        <v>0.2398989899</v>
      </c>
      <c r="O34" s="84">
        <f>'3. Summary | Climate &amp; Environm'!O83</f>
        <v>0.04797979798</v>
      </c>
      <c r="P34" s="84">
        <f>'3. Summary | Climate &amp; Environm'!P83</f>
        <v>0.0404040404</v>
      </c>
      <c r="Q34" s="84">
        <f>'3. Summary | Climate &amp; Environm'!Q83</f>
        <v>0.148989899</v>
      </c>
      <c r="R34" s="84">
        <f>'3. Summary | Climate &amp; Environm'!R83</f>
        <v>0.2474747475</v>
      </c>
      <c r="S34" s="84">
        <f>'3. Summary | Climate &amp; Environm'!S83</f>
        <v>0.1818181818</v>
      </c>
      <c r="T34" s="84">
        <f>'3. Summary | Climate &amp; Environm'!T83</f>
        <v>0.0404040404</v>
      </c>
      <c r="U34" s="84">
        <f>'3. Summary | Climate &amp; Environm'!U83</f>
        <v>0.1717171717</v>
      </c>
      <c r="V34" s="84">
        <f>'3. Summary | Climate &amp; Environm'!V83</f>
        <v>0.1363636364</v>
      </c>
    </row>
    <row r="35" ht="15.75" hidden="1" customHeight="1">
      <c r="A35" s="1"/>
      <c r="B35" s="1" t="s">
        <v>46</v>
      </c>
      <c r="C35" s="1"/>
      <c r="D35" s="83"/>
      <c r="E35" s="84">
        <f>'3. Summary | Climate &amp; Environm'!E87</f>
        <v>0.1876515152</v>
      </c>
      <c r="F35" s="84">
        <f>'3. Summary | Climate &amp; Environm'!F87</f>
        <v>0</v>
      </c>
      <c r="G35" s="84">
        <f>'3. Summary | Climate &amp; Environm'!G87</f>
        <v>0</v>
      </c>
      <c r="H35" s="84">
        <f>'3. Summary | Climate &amp; Environm'!H87</f>
        <v>0.1353914141</v>
      </c>
      <c r="I35" s="84">
        <f>'3. Summary | Climate &amp; Environm'!I87</f>
        <v>0.01893939394</v>
      </c>
      <c r="J35" s="84">
        <f>'3. Summary | Climate &amp; Environm'!J87</f>
        <v>0.1204545455</v>
      </c>
      <c r="K35" s="84">
        <f>'3. Summary | Climate &amp; Environm'!K87</f>
        <v>0.04987373737</v>
      </c>
      <c r="L35" s="84">
        <f>'3. Summary | Climate &amp; Environm'!L87</f>
        <v>0.1045454545</v>
      </c>
      <c r="M35" s="84">
        <f>'3. Summary | Climate &amp; Environm'!M87</f>
        <v>0.04987373737</v>
      </c>
      <c r="N35" s="84">
        <f>'3. Summary | Climate &amp; Environm'!N87</f>
        <v>0.245530303</v>
      </c>
      <c r="O35" s="84">
        <f>'3. Summary | Climate &amp; Environm'!O87</f>
        <v>0.04671717172</v>
      </c>
      <c r="P35" s="84">
        <f>'3. Summary | Climate &amp; Environm'!P87</f>
        <v>0.07815656566</v>
      </c>
      <c r="Q35" s="84">
        <f>'3. Summary | Climate &amp; Environm'!Q87</f>
        <v>0.1455808081</v>
      </c>
      <c r="R35" s="84">
        <f>'3. Summary | Climate &amp; Environm'!R87</f>
        <v>0.1111742424</v>
      </c>
      <c r="S35" s="84">
        <f>'3. Summary | Climate &amp; Environm'!S87</f>
        <v>0.05934343434</v>
      </c>
      <c r="T35" s="84">
        <f>'3. Summary | Climate &amp; Environm'!T87</f>
        <v>0.05176767677</v>
      </c>
      <c r="U35" s="84">
        <f>'3. Summary | Climate &amp; Environm'!U87</f>
        <v>0.2130681818</v>
      </c>
      <c r="V35" s="84">
        <f>'3. Summary | Climate &amp; Environm'!V87</f>
        <v>0.3233964646</v>
      </c>
    </row>
    <row r="36" ht="15.75" hidden="1" customHeight="1">
      <c r="A36" s="1"/>
      <c r="B36" s="1" t="s">
        <v>47</v>
      </c>
      <c r="C36" s="1"/>
      <c r="D36" s="83"/>
      <c r="E36" s="84">
        <f>'3. Summary | Climate &amp; Environm'!E89</f>
        <v>0.1688863636</v>
      </c>
      <c r="F36" s="84">
        <f>'3. Summary | Climate &amp; Environm'!F89</f>
        <v>0</v>
      </c>
      <c r="G36" s="84">
        <f>'3. Summary | Climate &amp; Environm'!G89</f>
        <v>0</v>
      </c>
      <c r="H36" s="84">
        <f>'3. Summary | Climate &amp; Environm'!H89</f>
        <v>0.1489305556</v>
      </c>
      <c r="I36" s="84">
        <f>'3. Summary | Climate &amp; Environm'!I89</f>
        <v>0.01893939394</v>
      </c>
      <c r="J36" s="84">
        <f>'3. Summary | Climate &amp; Environm'!J89</f>
        <v>0.1204545455</v>
      </c>
      <c r="K36" s="84">
        <f>'3. Summary | Climate &amp; Environm'!K89</f>
        <v>0.05486111111</v>
      </c>
      <c r="L36" s="84">
        <f>'3. Summary | Climate &amp; Environm'!L89</f>
        <v>0.09409090909</v>
      </c>
      <c r="M36" s="84">
        <f>'3. Summary | Climate &amp; Environm'!M89</f>
        <v>0.04488636364</v>
      </c>
      <c r="N36" s="84">
        <f>'3. Summary | Climate &amp; Environm'!N89</f>
        <v>0.2700833333</v>
      </c>
      <c r="O36" s="84">
        <f>'3. Summary | Climate &amp; Environm'!O89</f>
        <v>0.04671717172</v>
      </c>
      <c r="P36" s="84">
        <f>'3. Summary | Climate &amp; Environm'!P89</f>
        <v>0.08597222222</v>
      </c>
      <c r="Q36" s="84">
        <f>'3. Summary | Climate &amp; Environm'!Q89</f>
        <v>0.1310227273</v>
      </c>
      <c r="R36" s="84">
        <f>'3. Summary | Climate &amp; Environm'!R89</f>
        <v>0.1000568182</v>
      </c>
      <c r="S36" s="84">
        <f>'3. Summary | Climate &amp; Environm'!S89</f>
        <v>0.07121212121</v>
      </c>
      <c r="T36" s="84">
        <f>'3. Summary | Climate &amp; Environm'!T89</f>
        <v>0.04659090909</v>
      </c>
      <c r="U36" s="84">
        <f>'3. Summary | Climate &amp; Environm'!U89</f>
        <v>0.234375</v>
      </c>
      <c r="V36" s="84">
        <f>'3. Summary | Climate &amp; Environm'!V89</f>
        <v>0.3557361111</v>
      </c>
    </row>
    <row r="37" ht="15.75" hidden="1" customHeight="1">
      <c r="A37" s="1"/>
      <c r="B37" s="1"/>
      <c r="C37" s="1"/>
      <c r="D37" s="83"/>
      <c r="E37" s="85"/>
      <c r="F37" s="85"/>
      <c r="G37" s="85"/>
      <c r="H37" s="85"/>
      <c r="I37" s="85"/>
      <c r="J37" s="85"/>
      <c r="K37" s="85"/>
      <c r="L37" s="85"/>
      <c r="M37" s="85"/>
      <c r="N37" s="85"/>
      <c r="O37" s="85"/>
      <c r="P37" s="85"/>
      <c r="Q37" s="85"/>
      <c r="R37" s="85"/>
      <c r="S37" s="85"/>
      <c r="T37" s="85"/>
      <c r="U37" s="85"/>
      <c r="V37" s="85"/>
    </row>
    <row r="38" ht="15.75" hidden="1" customHeight="1">
      <c r="A38" s="1"/>
      <c r="B38" s="1" t="s">
        <v>48</v>
      </c>
      <c r="C38" s="1"/>
      <c r="D38" s="83"/>
      <c r="E38" s="84">
        <f>'4. Summary | Respect for Human '!E27</f>
        <v>0.4910650888</v>
      </c>
      <c r="F38" s="84">
        <f>'4. Summary | Respect for Human '!F27</f>
        <v>0</v>
      </c>
      <c r="G38" s="84">
        <f>'4. Summary | Respect for Human '!G27</f>
        <v>0</v>
      </c>
      <c r="H38" s="84">
        <f>'4. Summary | Respect for Human '!H27</f>
        <v>0.644122288</v>
      </c>
      <c r="I38" s="84">
        <f>'4. Summary | Respect for Human '!I27</f>
        <v>0</v>
      </c>
      <c r="J38" s="84">
        <f>'4. Summary | Respect for Human '!J27</f>
        <v>0</v>
      </c>
      <c r="K38" s="84">
        <f>'4. Summary | Respect for Human '!K27</f>
        <v>0.3830571992</v>
      </c>
      <c r="L38" s="84">
        <f>'4. Summary | Respect for Human '!L27</f>
        <v>0.3219329389</v>
      </c>
      <c r="M38" s="84">
        <f>'4. Summary | Respect for Human '!M27</f>
        <v>0.1282051282</v>
      </c>
      <c r="N38" s="84">
        <f>'4. Summary | Respect for Human '!N27</f>
        <v>0.6970414201</v>
      </c>
      <c r="O38" s="84">
        <f>'4. Summary | Respect for Human '!O27</f>
        <v>0.1518737673</v>
      </c>
      <c r="P38" s="84">
        <f>'4. Summary | Respect for Human '!P27</f>
        <v>0.3002761341</v>
      </c>
      <c r="Q38" s="84">
        <f>'4. Summary | Respect for Human '!Q27</f>
        <v>0.3979881657</v>
      </c>
      <c r="R38" s="84">
        <f>'4. Summary | Respect for Human '!R27</f>
        <v>0.6422287968</v>
      </c>
      <c r="S38" s="84">
        <f>'4. Summary | Respect for Human '!S27</f>
        <v>0.3308086785</v>
      </c>
      <c r="T38" s="84">
        <f>'4. Summary | Respect for Human '!T27</f>
        <v>0.1770019724</v>
      </c>
      <c r="U38" s="84">
        <f>'4. Summary | Respect for Human '!U27</f>
        <v>0.4820512821</v>
      </c>
      <c r="V38" s="84">
        <f>'4. Summary | Respect for Human '!V27</f>
        <v>0.481183432</v>
      </c>
    </row>
    <row r="39" ht="15.75" hidden="1" customHeight="1">
      <c r="A39" s="1"/>
      <c r="B39" s="1" t="s">
        <v>20</v>
      </c>
      <c r="C39" s="1"/>
      <c r="D39" s="83"/>
      <c r="E39" s="84">
        <f>'4. Summary | Respect for Human '!E53</f>
        <v>0.2781593407</v>
      </c>
      <c r="F39" s="84">
        <f>'4. Summary | Respect for Human '!F53</f>
        <v>0</v>
      </c>
      <c r="G39" s="84">
        <f>'4. Summary | Respect for Human '!G53</f>
        <v>0</v>
      </c>
      <c r="H39" s="84">
        <f>'4. Summary | Respect for Human '!H53</f>
        <v>0.8315018315</v>
      </c>
      <c r="I39" s="84">
        <f>'4. Summary | Respect for Human '!I53</f>
        <v>0</v>
      </c>
      <c r="J39" s="84">
        <f>'4. Summary | Respect for Human '!J53</f>
        <v>0</v>
      </c>
      <c r="K39" s="84">
        <f>'4. Summary | Respect for Human '!K53</f>
        <v>0.3159340659</v>
      </c>
      <c r="L39" s="84">
        <f>'4. Summary | Respect for Human '!L53</f>
        <v>0.08058608059</v>
      </c>
      <c r="M39" s="84">
        <f>'4. Summary | Respect for Human '!M53</f>
        <v>0.05128205128</v>
      </c>
      <c r="N39" s="84">
        <f>'4. Summary | Respect for Human '!N53</f>
        <v>0.5164835165</v>
      </c>
      <c r="O39" s="84">
        <f>'4. Summary | Respect for Human '!O53</f>
        <v>0.01465201465</v>
      </c>
      <c r="P39" s="84">
        <f>'4. Summary | Respect for Human '!P53</f>
        <v>0.1407967033</v>
      </c>
      <c r="Q39" s="84">
        <f>'4. Summary | Respect for Human '!Q53</f>
        <v>0.209478022</v>
      </c>
      <c r="R39" s="84">
        <f>'4. Summary | Respect for Human '!R53</f>
        <v>0.4109432234</v>
      </c>
      <c r="S39" s="84">
        <f>'4. Summary | Respect for Human '!S53</f>
        <v>0.3289835165</v>
      </c>
      <c r="T39" s="84">
        <f>'4. Summary | Respect for Human '!T53</f>
        <v>0.05494505495</v>
      </c>
      <c r="U39" s="84">
        <f>'4. Summary | Respect for Human '!U53</f>
        <v>0.4395604396</v>
      </c>
      <c r="V39" s="84">
        <f>'4. Summary | Respect for Human '!V53</f>
        <v>0.3166208791</v>
      </c>
    </row>
    <row r="40" ht="15.75" hidden="1" customHeight="1">
      <c r="A40" s="1"/>
      <c r="B40" s="1" t="s">
        <v>21</v>
      </c>
      <c r="C40" s="1"/>
      <c r="D40" s="83"/>
      <c r="E40" s="84">
        <f>'4. Summary | Respect for Human '!E77</f>
        <v>0.08717948718</v>
      </c>
      <c r="F40" s="84">
        <f>'4. Summary | Respect for Human '!F77</f>
        <v>0</v>
      </c>
      <c r="G40" s="84">
        <f>'4. Summary | Respect for Human '!G77</f>
        <v>0</v>
      </c>
      <c r="H40" s="84">
        <f>'4. Summary | Respect for Human '!H77</f>
        <v>0.08974358974</v>
      </c>
      <c r="I40" s="84">
        <f>'4. Summary | Respect for Human '!I77</f>
        <v>0</v>
      </c>
      <c r="J40" s="84">
        <f>'4. Summary | Respect for Human '!J77</f>
        <v>0</v>
      </c>
      <c r="K40" s="84">
        <f>'4. Summary | Respect for Human '!K77</f>
        <v>0.1179487179</v>
      </c>
      <c r="L40" s="84">
        <f>'4. Summary | Respect for Human '!L77</f>
        <v>0</v>
      </c>
      <c r="M40" s="84">
        <f>'4. Summary | Respect for Human '!M77</f>
        <v>0</v>
      </c>
      <c r="N40" s="84">
        <f>'4. Summary | Respect for Human '!N77</f>
        <v>0.1653846154</v>
      </c>
      <c r="O40" s="84">
        <f>'4. Summary | Respect for Human '!O77</f>
        <v>0</v>
      </c>
      <c r="P40" s="84">
        <f>'4. Summary | Respect for Human '!P77</f>
        <v>0</v>
      </c>
      <c r="Q40" s="84">
        <f>'4. Summary | Respect for Human '!Q77</f>
        <v>0</v>
      </c>
      <c r="R40" s="84">
        <f>'4. Summary | Respect for Human '!R77</f>
        <v>0</v>
      </c>
      <c r="S40" s="84">
        <f>'4. Summary | Respect for Human '!S77</f>
        <v>0.05384615385</v>
      </c>
      <c r="T40" s="84">
        <f>'4. Summary | Respect for Human '!T77</f>
        <v>0</v>
      </c>
      <c r="U40" s="84">
        <f>'4. Summary | Respect for Human '!U77</f>
        <v>0.02564102564</v>
      </c>
      <c r="V40" s="84">
        <f>'4. Summary | Respect for Human '!V77</f>
        <v>0</v>
      </c>
    </row>
    <row r="41" ht="15.75" hidden="1" customHeight="1">
      <c r="A41" s="1"/>
      <c r="B41" s="1" t="s">
        <v>22</v>
      </c>
      <c r="C41" s="1"/>
      <c r="D41" s="83"/>
      <c r="E41" s="84">
        <f>'4. Summary | Respect for Human '!E99</f>
        <v>0.1888111888</v>
      </c>
      <c r="F41" s="84">
        <f>'4. Summary | Respect for Human '!F99</f>
        <v>0</v>
      </c>
      <c r="G41" s="84">
        <f>'4. Summary | Respect for Human '!G99</f>
        <v>0</v>
      </c>
      <c r="H41" s="84">
        <f>'4. Summary | Respect for Human '!H99</f>
        <v>0.4883449883</v>
      </c>
      <c r="I41" s="84">
        <f>'4. Summary | Respect for Human '!I99</f>
        <v>0</v>
      </c>
      <c r="J41" s="84">
        <f>'4. Summary | Respect for Human '!J99</f>
        <v>0</v>
      </c>
      <c r="K41" s="84">
        <f>'4. Summary | Respect for Human '!K99</f>
        <v>0.1864801865</v>
      </c>
      <c r="L41" s="84">
        <f>'4. Summary | Respect for Human '!L99</f>
        <v>0.1328671329</v>
      </c>
      <c r="M41" s="84">
        <f>'4. Summary | Respect for Human '!M99</f>
        <v>0.1048951049</v>
      </c>
      <c r="N41" s="84">
        <f>'4. Summary | Respect for Human '!N99</f>
        <v>0.4755244755</v>
      </c>
      <c r="O41" s="84">
        <f>'4. Summary | Respect for Human '!O99</f>
        <v>0.08974358974</v>
      </c>
      <c r="P41" s="84">
        <f>'4. Summary | Respect for Human '!P99</f>
        <v>0.1328671329</v>
      </c>
      <c r="Q41" s="84">
        <f>'4. Summary | Respect for Human '!Q99</f>
        <v>0.2447552448</v>
      </c>
      <c r="R41" s="84">
        <f>'4. Summary | Respect for Human '!R99</f>
        <v>0.3193473193</v>
      </c>
      <c r="S41" s="84">
        <f>'4. Summary | Respect for Human '!S99</f>
        <v>0.1328671329</v>
      </c>
      <c r="T41" s="84">
        <f>'4. Summary | Respect for Human '!T99</f>
        <v>0.08158508159</v>
      </c>
      <c r="U41" s="84">
        <f>'4. Summary | Respect for Human '!U99</f>
        <v>0.1608391608</v>
      </c>
      <c r="V41" s="84">
        <f>'4. Summary | Respect for Human '!V99</f>
        <v>0.1608391608</v>
      </c>
    </row>
    <row r="42" ht="15.75" hidden="1" customHeight="1">
      <c r="A42" s="1"/>
      <c r="B42" s="1" t="s">
        <v>49</v>
      </c>
      <c r="C42" s="1"/>
      <c r="D42" s="83"/>
      <c r="E42" s="84">
        <f>'4. Summary | Respect for Human '!E102</f>
        <v>0.2613037764</v>
      </c>
      <c r="F42" s="84">
        <f>'4. Summary | Respect for Human '!F102</f>
        <v>0</v>
      </c>
      <c r="G42" s="84">
        <f>'4. Summary | Respect for Human '!G102</f>
        <v>0</v>
      </c>
      <c r="H42" s="84">
        <f>'4. Summary | Respect for Human '!H102</f>
        <v>0.5134281744</v>
      </c>
      <c r="I42" s="84">
        <f>'4. Summary | Respect for Human '!I102</f>
        <v>0</v>
      </c>
      <c r="J42" s="84">
        <f>'4. Summary | Respect for Human '!J102</f>
        <v>0</v>
      </c>
      <c r="K42" s="84">
        <f>'4. Summary | Respect for Human '!K102</f>
        <v>0.2508550424</v>
      </c>
      <c r="L42" s="84">
        <f>'4. Summary | Respect for Human '!L102</f>
        <v>0.1338465381</v>
      </c>
      <c r="M42" s="84">
        <f>'4. Summary | Respect for Human '!M102</f>
        <v>0.0710955711</v>
      </c>
      <c r="N42" s="84">
        <f>'4. Summary | Respect for Human '!N102</f>
        <v>0.4636085069</v>
      </c>
      <c r="O42" s="84">
        <f>'4. Summary | Respect for Human '!O102</f>
        <v>0.06406734291</v>
      </c>
      <c r="P42" s="84">
        <f>'4. Summary | Respect for Human '!P102</f>
        <v>0.1434849926</v>
      </c>
      <c r="Q42" s="84">
        <f>'4. Summary | Respect for Human '!Q102</f>
        <v>0.2130553581</v>
      </c>
      <c r="R42" s="84">
        <f>'4. Summary | Respect for Human '!R102</f>
        <v>0.3431298349</v>
      </c>
      <c r="S42" s="84">
        <f>'4. Summary | Respect for Human '!S102</f>
        <v>0.2116263704</v>
      </c>
      <c r="T42" s="84">
        <f>'4. Summary | Respect for Human '!T102</f>
        <v>0.07838302723</v>
      </c>
      <c r="U42" s="84">
        <f>'4. Summary | Respect for Human '!U102</f>
        <v>0.277022977</v>
      </c>
      <c r="V42" s="84">
        <f>'4. Summary | Respect for Human '!V102</f>
        <v>0.239660868</v>
      </c>
    </row>
    <row r="43" ht="15.75" hidden="1" customHeight="1">
      <c r="A43" s="1"/>
      <c r="B43" s="1"/>
      <c r="C43" s="1"/>
      <c r="D43" s="1"/>
      <c r="E43" s="82"/>
      <c r="F43" s="82"/>
      <c r="G43" s="82"/>
      <c r="H43" s="82"/>
      <c r="I43" s="82"/>
      <c r="J43" s="82"/>
      <c r="K43" s="82"/>
      <c r="L43" s="82"/>
      <c r="M43" s="82"/>
      <c r="N43" s="82"/>
      <c r="O43" s="82"/>
      <c r="P43" s="82"/>
      <c r="Q43" s="82"/>
      <c r="R43" s="82"/>
      <c r="S43" s="82"/>
      <c r="T43" s="82"/>
      <c r="U43" s="82"/>
      <c r="V43" s="82"/>
    </row>
    <row r="44" ht="15.75" hidden="1" customHeight="1">
      <c r="A44" s="1"/>
      <c r="B44" s="1" t="s">
        <v>50</v>
      </c>
      <c r="C44" s="1"/>
      <c r="D44" s="86"/>
      <c r="E44" s="84">
        <f t="shared" ref="E44:V44" si="1">AVERAGE(E36,E42)</f>
        <v>0.21509507</v>
      </c>
      <c r="F44" s="84">
        <f t="shared" si="1"/>
        <v>0</v>
      </c>
      <c r="G44" s="84">
        <f t="shared" si="1"/>
        <v>0</v>
      </c>
      <c r="H44" s="84">
        <f t="shared" si="1"/>
        <v>0.331179365</v>
      </c>
      <c r="I44" s="84">
        <f t="shared" si="1"/>
        <v>0.00946969697</v>
      </c>
      <c r="J44" s="84">
        <f t="shared" si="1"/>
        <v>0.06022727273</v>
      </c>
      <c r="K44" s="84">
        <f t="shared" si="1"/>
        <v>0.1528580768</v>
      </c>
      <c r="L44" s="84">
        <f t="shared" si="1"/>
        <v>0.1139687236</v>
      </c>
      <c r="M44" s="84">
        <f t="shared" si="1"/>
        <v>0.05799096737</v>
      </c>
      <c r="N44" s="84">
        <f t="shared" si="1"/>
        <v>0.3668459201</v>
      </c>
      <c r="O44" s="84">
        <f t="shared" si="1"/>
        <v>0.05539225732</v>
      </c>
      <c r="P44" s="84">
        <f t="shared" si="1"/>
        <v>0.1147286074</v>
      </c>
      <c r="Q44" s="84">
        <f t="shared" si="1"/>
        <v>0.1720390427</v>
      </c>
      <c r="R44" s="84">
        <f t="shared" si="1"/>
        <v>0.2215933265</v>
      </c>
      <c r="S44" s="84">
        <f t="shared" si="1"/>
        <v>0.1414192458</v>
      </c>
      <c r="T44" s="84">
        <f t="shared" si="1"/>
        <v>0.06248696816</v>
      </c>
      <c r="U44" s="84">
        <f t="shared" si="1"/>
        <v>0.2556989885</v>
      </c>
      <c r="V44" s="87">
        <f t="shared" si="1"/>
        <v>0.2976984895</v>
      </c>
    </row>
    <row r="45" ht="15.75" customHeight="1">
      <c r="A45" s="1"/>
      <c r="B45" s="1"/>
      <c r="C45" s="1"/>
      <c r="D45" s="1"/>
      <c r="E45" s="1"/>
      <c r="F45" s="1"/>
      <c r="G45" s="1"/>
      <c r="H45" s="1"/>
      <c r="I45" s="1"/>
      <c r="J45" s="1"/>
      <c r="K45" s="1"/>
      <c r="L45" s="1"/>
      <c r="M45" s="1"/>
      <c r="N45" s="1"/>
      <c r="O45" s="1"/>
      <c r="P45" s="1"/>
      <c r="Q45" s="1"/>
      <c r="R45" s="1"/>
      <c r="S45" s="1"/>
      <c r="T45" s="1"/>
      <c r="U45" s="1"/>
      <c r="V45" s="1"/>
    </row>
    <row r="46" ht="15.75" customHeight="1">
      <c r="A46" s="1"/>
      <c r="B46" s="1"/>
      <c r="C46" s="1"/>
      <c r="D46" s="88"/>
      <c r="E46" s="88"/>
      <c r="F46" s="88"/>
      <c r="G46" s="89"/>
      <c r="H46" s="89"/>
      <c r="I46" s="89"/>
      <c r="J46" s="89"/>
      <c r="K46" s="88"/>
      <c r="L46" s="88"/>
      <c r="M46" s="88"/>
      <c r="N46" s="88"/>
      <c r="O46" s="88"/>
      <c r="P46" s="88"/>
      <c r="Q46" s="88"/>
      <c r="R46" s="88"/>
      <c r="S46" s="88"/>
      <c r="T46" s="88"/>
      <c r="U46" s="88"/>
      <c r="V46" s="88"/>
    </row>
    <row r="47" ht="15.75" customHeight="1">
      <c r="A47" s="1"/>
      <c r="B47" s="1"/>
      <c r="C47" s="1"/>
      <c r="D47" s="88"/>
      <c r="E47" s="88"/>
      <c r="F47" s="88"/>
      <c r="G47" s="88"/>
      <c r="H47" s="88"/>
      <c r="I47" s="88"/>
      <c r="J47" s="88"/>
      <c r="K47" s="88"/>
      <c r="L47" s="88"/>
      <c r="M47" s="88"/>
      <c r="N47" s="88"/>
      <c r="O47" s="88"/>
      <c r="P47" s="88"/>
      <c r="Q47" s="88"/>
      <c r="R47" s="88"/>
      <c r="S47" s="88"/>
      <c r="T47" s="88"/>
      <c r="U47" s="88"/>
      <c r="V47" s="88"/>
    </row>
    <row r="48" ht="15.75" customHeight="1">
      <c r="A48" s="50"/>
      <c r="B48" s="50"/>
      <c r="C48" s="50"/>
      <c r="D48" s="89"/>
      <c r="E48" s="88"/>
      <c r="F48" s="89"/>
      <c r="G48" s="89"/>
      <c r="H48" s="89"/>
      <c r="I48" s="89"/>
      <c r="J48" s="89"/>
      <c r="K48" s="89"/>
      <c r="L48" s="89"/>
      <c r="M48" s="89"/>
      <c r="N48" s="89"/>
      <c r="O48" s="89"/>
      <c r="P48" s="89"/>
      <c r="Q48" s="89"/>
      <c r="R48" s="89"/>
      <c r="S48" s="89"/>
      <c r="T48" s="89"/>
      <c r="U48" s="89"/>
      <c r="V48" s="89"/>
    </row>
    <row r="49" ht="15.75" customHeight="1">
      <c r="A49" s="50"/>
      <c r="B49" s="50"/>
      <c r="C49" s="50"/>
      <c r="D49" s="89"/>
      <c r="E49" s="88"/>
      <c r="F49" s="89"/>
      <c r="G49" s="89"/>
      <c r="H49" s="89"/>
      <c r="I49" s="89"/>
      <c r="J49" s="89"/>
      <c r="K49" s="89"/>
      <c r="L49" s="89"/>
      <c r="M49" s="89"/>
      <c r="N49" s="89"/>
      <c r="O49" s="89"/>
      <c r="P49" s="89"/>
      <c r="Q49" s="89"/>
      <c r="R49" s="89"/>
      <c r="S49" s="89"/>
      <c r="T49" s="89"/>
      <c r="U49" s="89"/>
      <c r="V49" s="89"/>
    </row>
    <row r="50" ht="15.75" customHeight="1">
      <c r="A50" s="50"/>
      <c r="B50" s="50"/>
      <c r="C50" s="50"/>
      <c r="D50" s="89"/>
      <c r="E50" s="88"/>
      <c r="F50" s="89"/>
      <c r="G50" s="89"/>
      <c r="H50" s="89"/>
      <c r="I50" s="89"/>
      <c r="J50" s="89"/>
      <c r="K50" s="89"/>
      <c r="L50" s="89"/>
      <c r="M50" s="89"/>
      <c r="N50" s="89"/>
      <c r="O50" s="89"/>
      <c r="P50" s="89"/>
      <c r="Q50" s="89"/>
      <c r="R50" s="89"/>
      <c r="S50" s="89"/>
      <c r="T50" s="89"/>
      <c r="U50" s="89"/>
      <c r="V50" s="89"/>
    </row>
    <row r="51" ht="15.75" customHeight="1">
      <c r="A51" s="50"/>
      <c r="B51" s="50"/>
      <c r="C51" s="50"/>
      <c r="D51" s="89"/>
      <c r="E51" s="88"/>
      <c r="F51" s="89"/>
      <c r="G51" s="89"/>
      <c r="H51" s="89"/>
      <c r="I51" s="89"/>
      <c r="J51" s="89"/>
      <c r="K51" s="89"/>
      <c r="L51" s="89"/>
      <c r="M51" s="89"/>
      <c r="N51" s="89"/>
      <c r="O51" s="89"/>
      <c r="P51" s="89"/>
      <c r="Q51" s="89"/>
      <c r="R51" s="89"/>
      <c r="S51" s="89"/>
      <c r="T51" s="89"/>
      <c r="U51" s="89"/>
      <c r="V51" s="89"/>
    </row>
    <row r="52" ht="15.75" customHeight="1">
      <c r="A52" s="50"/>
      <c r="B52" s="50"/>
      <c r="C52" s="50"/>
      <c r="D52" s="89"/>
      <c r="E52" s="88"/>
      <c r="F52" s="89"/>
      <c r="G52" s="89"/>
      <c r="H52" s="89"/>
      <c r="I52" s="89"/>
      <c r="J52" s="89"/>
      <c r="K52" s="89"/>
      <c r="L52" s="89"/>
      <c r="M52" s="89"/>
      <c r="N52" s="89"/>
      <c r="O52" s="89"/>
      <c r="P52" s="89"/>
      <c r="Q52" s="89"/>
      <c r="R52" s="89"/>
      <c r="S52" s="89"/>
      <c r="T52" s="89"/>
      <c r="U52" s="89"/>
      <c r="V52" s="89"/>
    </row>
    <row r="53" ht="15.75" customHeight="1">
      <c r="A53" s="50"/>
      <c r="B53" s="50"/>
      <c r="C53" s="50"/>
      <c r="D53" s="89"/>
      <c r="E53" s="88"/>
      <c r="F53" s="89"/>
      <c r="G53" s="89"/>
      <c r="H53" s="89"/>
      <c r="I53" s="89"/>
      <c r="J53" s="89"/>
      <c r="K53" s="89"/>
      <c r="L53" s="89"/>
      <c r="M53" s="89"/>
      <c r="N53" s="89"/>
      <c r="O53" s="89"/>
      <c r="P53" s="89"/>
      <c r="Q53" s="89"/>
      <c r="R53" s="89"/>
      <c r="S53" s="89"/>
      <c r="T53" s="89"/>
      <c r="U53" s="89"/>
      <c r="V53" s="89"/>
    </row>
    <row r="54" ht="15.75" customHeight="1">
      <c r="A54" s="50"/>
      <c r="B54" s="50"/>
      <c r="C54" s="50"/>
      <c r="D54" s="89"/>
      <c r="E54" s="88"/>
      <c r="F54" s="89"/>
      <c r="G54" s="89"/>
      <c r="H54" s="89"/>
      <c r="I54" s="89"/>
      <c r="J54" s="89"/>
      <c r="K54" s="89"/>
      <c r="L54" s="89"/>
      <c r="M54" s="89"/>
      <c r="N54" s="89"/>
      <c r="O54" s="89"/>
      <c r="P54" s="89"/>
      <c r="Q54" s="89"/>
      <c r="R54" s="89"/>
      <c r="S54" s="89"/>
      <c r="T54" s="89"/>
      <c r="U54" s="89"/>
      <c r="V54" s="89"/>
    </row>
    <row r="55" ht="15.75" customHeight="1">
      <c r="A55" s="50"/>
      <c r="B55" s="50"/>
      <c r="C55" s="50"/>
      <c r="D55" s="89"/>
      <c r="E55" s="88"/>
      <c r="F55" s="89"/>
      <c r="G55" s="89"/>
      <c r="H55" s="89"/>
      <c r="I55" s="89"/>
      <c r="J55" s="89"/>
      <c r="K55" s="89"/>
      <c r="L55" s="89"/>
      <c r="M55" s="89"/>
      <c r="N55" s="89"/>
      <c r="O55" s="89"/>
      <c r="P55" s="89"/>
      <c r="Q55" s="89"/>
      <c r="R55" s="89"/>
      <c r="S55" s="89"/>
      <c r="T55" s="89"/>
      <c r="U55" s="89"/>
      <c r="V55" s="89"/>
    </row>
    <row r="56" ht="15.75" customHeight="1">
      <c r="A56" s="50"/>
      <c r="B56" s="50"/>
      <c r="C56" s="50"/>
      <c r="D56" s="89"/>
      <c r="E56" s="88"/>
      <c r="F56" s="89"/>
      <c r="G56" s="89"/>
      <c r="H56" s="89"/>
      <c r="I56" s="89"/>
      <c r="J56" s="89"/>
      <c r="K56" s="89"/>
      <c r="L56" s="89"/>
      <c r="M56" s="89"/>
      <c r="N56" s="89"/>
      <c r="O56" s="89"/>
      <c r="P56" s="89"/>
      <c r="Q56" s="89"/>
      <c r="R56" s="89"/>
      <c r="S56" s="89"/>
      <c r="T56" s="89"/>
      <c r="U56" s="89"/>
      <c r="V56" s="89"/>
    </row>
    <row r="57" ht="15.75" customHeight="1">
      <c r="A57" s="50"/>
      <c r="B57" s="50"/>
      <c r="C57" s="50"/>
      <c r="D57" s="89"/>
      <c r="E57" s="88"/>
      <c r="F57" s="89"/>
      <c r="G57" s="89"/>
      <c r="H57" s="89"/>
      <c r="I57" s="89"/>
      <c r="J57" s="89"/>
      <c r="K57" s="89"/>
      <c r="L57" s="89"/>
      <c r="M57" s="89"/>
      <c r="N57" s="89"/>
      <c r="O57" s="89"/>
      <c r="P57" s="89"/>
      <c r="Q57" s="89"/>
      <c r="R57" s="89"/>
      <c r="S57" s="89"/>
      <c r="T57" s="89"/>
      <c r="U57" s="89"/>
      <c r="V57" s="89"/>
    </row>
    <row r="58" ht="15.75" customHeight="1">
      <c r="A58" s="50"/>
      <c r="B58" s="50"/>
      <c r="C58" s="50"/>
      <c r="D58" s="50"/>
      <c r="E58" s="88"/>
      <c r="F58" s="89"/>
      <c r="G58" s="89"/>
      <c r="H58" s="89"/>
      <c r="I58" s="89"/>
      <c r="J58" s="89"/>
      <c r="K58" s="89"/>
      <c r="L58" s="89"/>
      <c r="M58" s="89"/>
      <c r="N58" s="89"/>
      <c r="O58" s="89"/>
      <c r="P58" s="89"/>
      <c r="Q58" s="89"/>
      <c r="R58" s="89"/>
      <c r="S58" s="89"/>
      <c r="T58" s="89"/>
      <c r="U58" s="89"/>
      <c r="V58" s="89"/>
    </row>
    <row r="59" ht="15.75" customHeight="1">
      <c r="A59" s="50"/>
      <c r="B59" s="50"/>
      <c r="C59" s="50"/>
      <c r="D59" s="50"/>
      <c r="E59" s="1"/>
      <c r="F59" s="1"/>
      <c r="G59" s="50"/>
      <c r="H59" s="50"/>
      <c r="I59" s="50"/>
      <c r="J59" s="50"/>
      <c r="K59" s="50"/>
      <c r="L59" s="50"/>
      <c r="M59" s="50"/>
      <c r="N59" s="50"/>
      <c r="O59" s="50"/>
      <c r="P59" s="50"/>
      <c r="Q59" s="50"/>
      <c r="R59" s="50"/>
      <c r="S59" s="50"/>
      <c r="T59" s="50"/>
      <c r="U59" s="50"/>
      <c r="V59" s="50"/>
    </row>
    <row r="60" ht="15.75" customHeight="1">
      <c r="A60" s="50"/>
      <c r="B60" s="50"/>
      <c r="C60" s="50"/>
      <c r="D60" s="50"/>
      <c r="E60" s="88"/>
      <c r="F60" s="88"/>
      <c r="G60" s="89"/>
      <c r="H60" s="89"/>
      <c r="I60" s="89"/>
      <c r="J60" s="89"/>
      <c r="K60" s="89"/>
      <c r="L60" s="89"/>
      <c r="M60" s="89"/>
      <c r="N60" s="89"/>
      <c r="O60" s="89"/>
      <c r="P60" s="89"/>
      <c r="Q60" s="89"/>
      <c r="R60" s="89"/>
      <c r="S60" s="89"/>
      <c r="T60" s="89"/>
      <c r="U60" s="89"/>
      <c r="V60" s="90"/>
    </row>
    <row r="61" ht="15.75" customHeight="1">
      <c r="A61" s="50"/>
      <c r="B61" s="50"/>
      <c r="C61" s="50"/>
      <c r="D61" s="50"/>
      <c r="E61" s="88"/>
      <c r="F61" s="88"/>
      <c r="G61" s="50"/>
      <c r="H61" s="50"/>
      <c r="I61" s="50"/>
      <c r="J61" s="50"/>
      <c r="K61" s="50"/>
      <c r="L61" s="50"/>
      <c r="M61" s="50"/>
      <c r="N61" s="50"/>
      <c r="O61" s="50"/>
      <c r="P61" s="50"/>
      <c r="Q61" s="50"/>
      <c r="R61" s="50"/>
      <c r="S61" s="50"/>
      <c r="T61" s="50"/>
      <c r="U61" s="50"/>
      <c r="V61" s="50"/>
    </row>
    <row r="62" ht="15.75" customHeight="1">
      <c r="A62" s="50"/>
      <c r="B62" s="50"/>
      <c r="C62" s="50"/>
      <c r="D62" s="50"/>
      <c r="E62" s="88"/>
      <c r="F62" s="88"/>
      <c r="G62" s="88"/>
      <c r="H62" s="88"/>
      <c r="I62" s="88"/>
      <c r="J62" s="88"/>
      <c r="K62" s="50"/>
      <c r="L62" s="50"/>
      <c r="M62" s="50"/>
      <c r="N62" s="50"/>
      <c r="O62" s="50"/>
      <c r="P62" s="50"/>
      <c r="Q62" s="50"/>
      <c r="R62" s="50"/>
      <c r="S62" s="50"/>
      <c r="T62" s="50"/>
      <c r="U62" s="50"/>
      <c r="V62" s="50"/>
    </row>
    <row r="63" ht="15.75" customHeight="1">
      <c r="A63" s="50"/>
      <c r="B63" s="50"/>
      <c r="C63" s="50"/>
      <c r="D63" s="50"/>
      <c r="E63" s="88"/>
      <c r="F63" s="88"/>
      <c r="G63" s="88"/>
      <c r="H63" s="88"/>
      <c r="I63" s="88"/>
      <c r="J63" s="88"/>
      <c r="K63" s="88"/>
      <c r="L63" s="88"/>
      <c r="M63" s="88"/>
      <c r="N63" s="88"/>
      <c r="O63" s="88"/>
      <c r="P63" s="88"/>
      <c r="Q63" s="1"/>
      <c r="R63" s="88"/>
      <c r="S63" s="50"/>
      <c r="T63" s="50"/>
      <c r="U63" s="50"/>
      <c r="V63" s="50"/>
    </row>
    <row r="64" ht="15.75" customHeight="1">
      <c r="A64" s="50"/>
      <c r="B64" s="50"/>
      <c r="C64" s="50"/>
      <c r="D64" s="50"/>
      <c r="E64" s="88"/>
      <c r="F64" s="89"/>
      <c r="G64" s="89"/>
      <c r="H64" s="89"/>
      <c r="I64" s="89"/>
      <c r="J64" s="89"/>
      <c r="K64" s="89"/>
      <c r="L64" s="89"/>
      <c r="M64" s="89"/>
      <c r="N64" s="89"/>
      <c r="O64" s="89"/>
      <c r="P64" s="89"/>
      <c r="Q64" s="1"/>
      <c r="R64" s="88"/>
      <c r="S64" s="50"/>
      <c r="T64" s="50"/>
      <c r="U64" s="50"/>
      <c r="V64" s="50"/>
    </row>
    <row r="65" ht="15.75" customHeight="1">
      <c r="A65" s="50"/>
      <c r="B65" s="50"/>
      <c r="C65" s="50"/>
      <c r="D65" s="50"/>
      <c r="E65" s="88"/>
      <c r="F65" s="89"/>
      <c r="G65" s="89"/>
      <c r="H65" s="89"/>
      <c r="I65" s="89"/>
      <c r="J65" s="89"/>
      <c r="K65" s="89"/>
      <c r="L65" s="89"/>
      <c r="M65" s="89"/>
      <c r="N65" s="89"/>
      <c r="O65" s="89"/>
      <c r="P65" s="89"/>
      <c r="Q65" s="50"/>
      <c r="R65" s="89"/>
      <c r="S65" s="50"/>
      <c r="T65" s="50"/>
      <c r="U65" s="50"/>
      <c r="V65" s="50"/>
    </row>
    <row r="66" ht="15.75" customHeight="1">
      <c r="A66" s="50"/>
      <c r="B66" s="50"/>
      <c r="C66" s="50"/>
      <c r="D66" s="50"/>
      <c r="E66" s="88"/>
      <c r="F66" s="89"/>
      <c r="G66" s="89"/>
      <c r="H66" s="89"/>
      <c r="I66" s="89"/>
      <c r="J66" s="89"/>
      <c r="K66" s="89"/>
      <c r="L66" s="89"/>
      <c r="M66" s="89"/>
      <c r="N66" s="89"/>
      <c r="O66" s="89"/>
      <c r="P66" s="89"/>
      <c r="Q66" s="50"/>
      <c r="R66" s="89"/>
      <c r="S66" s="50"/>
      <c r="T66" s="50"/>
      <c r="U66" s="50"/>
      <c r="V66" s="50"/>
    </row>
    <row r="67" ht="15.75" customHeight="1">
      <c r="A67" s="50"/>
      <c r="B67" s="50"/>
      <c r="C67" s="50"/>
      <c r="D67" s="50"/>
      <c r="E67" s="88"/>
      <c r="F67" s="89"/>
      <c r="G67" s="89"/>
      <c r="H67" s="89"/>
      <c r="I67" s="89"/>
      <c r="J67" s="89"/>
      <c r="K67" s="89"/>
      <c r="L67" s="89"/>
      <c r="M67" s="89"/>
      <c r="N67" s="89"/>
      <c r="O67" s="89"/>
      <c r="P67" s="89"/>
      <c r="Q67" s="50"/>
      <c r="R67" s="89"/>
      <c r="S67" s="50"/>
      <c r="T67" s="50"/>
      <c r="U67" s="50"/>
      <c r="V67" s="50"/>
    </row>
    <row r="68" ht="15.75" customHeight="1">
      <c r="A68" s="50"/>
      <c r="B68" s="50"/>
      <c r="C68" s="50"/>
      <c r="D68" s="50"/>
      <c r="E68" s="88"/>
      <c r="F68" s="89"/>
      <c r="G68" s="89"/>
      <c r="H68" s="89"/>
      <c r="I68" s="89"/>
      <c r="J68" s="89"/>
      <c r="K68" s="89"/>
      <c r="L68" s="89"/>
      <c r="M68" s="89"/>
      <c r="N68" s="89"/>
      <c r="O68" s="89"/>
      <c r="P68" s="89"/>
      <c r="Q68" s="50"/>
      <c r="R68" s="89"/>
      <c r="S68" s="50"/>
      <c r="T68" s="50"/>
      <c r="U68" s="50"/>
      <c r="V68" s="50"/>
    </row>
    <row r="69" ht="15.75" customHeight="1">
      <c r="A69" s="50"/>
      <c r="B69" s="50"/>
      <c r="C69" s="50"/>
      <c r="D69" s="50"/>
      <c r="E69" s="88"/>
      <c r="F69" s="89"/>
      <c r="G69" s="89"/>
      <c r="H69" s="89"/>
      <c r="I69" s="89"/>
      <c r="J69" s="89"/>
      <c r="K69" s="89"/>
      <c r="L69" s="89"/>
      <c r="M69" s="89"/>
      <c r="N69" s="89"/>
      <c r="O69" s="89"/>
      <c r="P69" s="89"/>
      <c r="Q69" s="50"/>
      <c r="R69" s="89"/>
      <c r="S69" s="50"/>
      <c r="T69" s="50"/>
      <c r="U69" s="50"/>
      <c r="V69" s="50"/>
    </row>
    <row r="70" ht="15.75" customHeight="1">
      <c r="A70" s="50"/>
      <c r="B70" s="50"/>
      <c r="C70" s="50"/>
      <c r="D70" s="50"/>
      <c r="E70" s="88"/>
      <c r="F70" s="89"/>
      <c r="G70" s="89"/>
      <c r="H70" s="89"/>
      <c r="I70" s="89"/>
      <c r="J70" s="89"/>
      <c r="K70" s="89"/>
      <c r="L70" s="89"/>
      <c r="M70" s="89"/>
      <c r="N70" s="89"/>
      <c r="O70" s="89"/>
      <c r="P70" s="89"/>
      <c r="Q70" s="50"/>
      <c r="R70" s="89"/>
      <c r="S70" s="50"/>
      <c r="T70" s="50"/>
      <c r="U70" s="50"/>
      <c r="V70" s="50"/>
    </row>
    <row r="71" ht="15.75" customHeight="1">
      <c r="A71" s="50"/>
      <c r="B71" s="50"/>
      <c r="C71" s="50"/>
      <c r="D71" s="50"/>
      <c r="E71" s="88"/>
      <c r="F71" s="89"/>
      <c r="G71" s="89"/>
      <c r="H71" s="89"/>
      <c r="I71" s="89"/>
      <c r="J71" s="89"/>
      <c r="K71" s="89"/>
      <c r="L71" s="89"/>
      <c r="M71" s="89"/>
      <c r="N71" s="89"/>
      <c r="O71" s="89"/>
      <c r="P71" s="89"/>
      <c r="Q71" s="50"/>
      <c r="R71" s="89"/>
      <c r="S71" s="50"/>
      <c r="T71" s="50"/>
      <c r="U71" s="50"/>
      <c r="V71" s="50"/>
    </row>
    <row r="72" ht="15.75" customHeight="1">
      <c r="A72" s="50"/>
      <c r="B72" s="50"/>
      <c r="C72" s="50"/>
      <c r="D72" s="50"/>
      <c r="E72" s="88"/>
      <c r="F72" s="89"/>
      <c r="G72" s="89"/>
      <c r="H72" s="89"/>
      <c r="I72" s="89"/>
      <c r="J72" s="89"/>
      <c r="K72" s="89"/>
      <c r="L72" s="89"/>
      <c r="M72" s="89"/>
      <c r="N72" s="89"/>
      <c r="O72" s="89"/>
      <c r="P72" s="89"/>
      <c r="Q72" s="50"/>
      <c r="R72" s="89"/>
      <c r="S72" s="50"/>
      <c r="T72" s="50"/>
      <c r="U72" s="50"/>
      <c r="V72" s="50"/>
    </row>
    <row r="73" ht="15.75" customHeight="1">
      <c r="A73" s="50"/>
      <c r="B73" s="50"/>
      <c r="C73" s="50"/>
      <c r="D73" s="50"/>
      <c r="E73" s="88"/>
      <c r="F73" s="89"/>
      <c r="G73" s="89"/>
      <c r="H73" s="89"/>
      <c r="I73" s="89"/>
      <c r="J73" s="89"/>
      <c r="K73" s="89"/>
      <c r="L73" s="89"/>
      <c r="M73" s="89"/>
      <c r="N73" s="89"/>
      <c r="O73" s="89"/>
      <c r="P73" s="89"/>
      <c r="Q73" s="50"/>
      <c r="R73" s="89"/>
      <c r="S73" s="50"/>
      <c r="T73" s="50"/>
      <c r="U73" s="50"/>
      <c r="V73" s="50"/>
    </row>
    <row r="74" ht="15.75" customHeight="1">
      <c r="A74" s="50"/>
      <c r="B74" s="50"/>
      <c r="C74" s="50"/>
      <c r="D74" s="50"/>
      <c r="E74" s="88"/>
      <c r="F74" s="89"/>
      <c r="G74" s="89"/>
      <c r="H74" s="89"/>
      <c r="I74" s="89"/>
      <c r="J74" s="89"/>
      <c r="K74" s="89"/>
      <c r="L74" s="89"/>
      <c r="M74" s="89"/>
      <c r="N74" s="89"/>
      <c r="O74" s="89"/>
      <c r="P74" s="89"/>
      <c r="Q74" s="50"/>
      <c r="R74" s="89"/>
      <c r="S74" s="50"/>
      <c r="T74" s="50"/>
      <c r="U74" s="50"/>
      <c r="V74" s="50"/>
    </row>
    <row r="75" ht="15.75" customHeight="1">
      <c r="E75" s="88"/>
      <c r="F75" s="89"/>
      <c r="G75" s="89"/>
      <c r="H75" s="89"/>
      <c r="I75" s="89"/>
      <c r="J75" s="89"/>
      <c r="K75" s="89"/>
      <c r="L75" s="89"/>
      <c r="M75" s="89"/>
      <c r="N75" s="89"/>
      <c r="O75" s="89"/>
      <c r="P75" s="89"/>
      <c r="Q75" s="50"/>
      <c r="R75" s="89"/>
    </row>
    <row r="76" ht="15.75" customHeight="1">
      <c r="E76" s="88"/>
      <c r="F76" s="89"/>
      <c r="G76" s="89"/>
      <c r="H76" s="89"/>
      <c r="I76" s="89"/>
      <c r="J76" s="89"/>
      <c r="K76" s="89"/>
      <c r="L76" s="89"/>
      <c r="M76" s="89"/>
      <c r="N76" s="89"/>
      <c r="O76" s="89"/>
      <c r="P76" s="89"/>
      <c r="Q76" s="50"/>
      <c r="R76" s="89"/>
    </row>
    <row r="77" ht="15.75" customHeight="1">
      <c r="E77" s="88"/>
      <c r="F77" s="89"/>
      <c r="G77" s="89"/>
      <c r="H77" s="89"/>
      <c r="I77" s="89"/>
      <c r="J77" s="89"/>
      <c r="K77" s="89"/>
      <c r="L77" s="89"/>
      <c r="M77" s="89"/>
      <c r="N77" s="89"/>
      <c r="O77" s="89"/>
      <c r="P77" s="89"/>
      <c r="Q77" s="50"/>
      <c r="R77" s="89"/>
    </row>
    <row r="78" ht="15.75" customHeight="1">
      <c r="E78" s="88"/>
      <c r="F78" s="89"/>
      <c r="G78" s="89"/>
      <c r="H78" s="89"/>
      <c r="I78" s="89"/>
      <c r="J78" s="89"/>
      <c r="K78" s="89"/>
      <c r="L78" s="89"/>
      <c r="M78" s="89"/>
      <c r="N78" s="89"/>
      <c r="O78" s="89"/>
      <c r="P78" s="89"/>
      <c r="Q78" s="50"/>
      <c r="R78" s="89"/>
    </row>
    <row r="79" ht="15.75" customHeight="1">
      <c r="E79" s="88"/>
      <c r="F79" s="89"/>
      <c r="G79" s="89"/>
      <c r="H79" s="89"/>
      <c r="I79" s="89"/>
      <c r="J79" s="89"/>
      <c r="K79" s="89"/>
      <c r="L79" s="89"/>
      <c r="M79" s="89"/>
      <c r="N79" s="89"/>
      <c r="O79" s="89"/>
      <c r="P79" s="89"/>
      <c r="Q79" s="50"/>
      <c r="R79" s="89"/>
    </row>
    <row r="80" ht="15.75" customHeight="1">
      <c r="E80" s="88"/>
      <c r="F80" s="89"/>
      <c r="G80" s="89"/>
      <c r="H80" s="89"/>
      <c r="I80" s="89"/>
      <c r="J80" s="89"/>
      <c r="K80" s="89"/>
      <c r="L80" s="89"/>
      <c r="M80" s="89"/>
      <c r="N80" s="89"/>
      <c r="O80" s="89"/>
      <c r="P80" s="89"/>
      <c r="Q80" s="50"/>
      <c r="R80" s="90"/>
    </row>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3:$R$21">
    <sortState ref="B3:R21">
      <sortCondition descending="1" ref="C3:C21"/>
      <sortCondition descending="1" ref="R3:R21"/>
      <sortCondition descending="1" ref="G3:G21"/>
      <sortCondition descending="1" ref="F3:F21"/>
      <sortCondition descending="1" ref="L3:L21"/>
      <sortCondition descending="1" ref="H3:H21"/>
      <sortCondition descending="1" ref="E3:E21"/>
      <sortCondition descending="1" ref="O3:O21"/>
      <sortCondition descending="1" ref="M3:M21"/>
      <sortCondition descending="1" ref="N3:N21"/>
      <sortCondition descending="1" ref="J3:J21"/>
      <sortCondition descending="1" ref="P3:P21"/>
      <sortCondition ref="B3:B21"/>
    </sortState>
  </autoFilter>
  <mergeCells count="4">
    <mergeCell ref="E2:J2"/>
    <mergeCell ref="L2:P2"/>
    <mergeCell ref="C23:J23"/>
    <mergeCell ref="C24:J24"/>
  </mergeCells>
  <hyperlinks>
    <hyperlink r:id="rId1" ref="C24"/>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pageSetUpPr/>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4.43" defaultRowHeight="15.0"/>
  <cols>
    <col customWidth="1" min="1" max="1" width="15.43"/>
    <col customWidth="1" min="2" max="2" width="18.14"/>
    <col customWidth="1" min="3" max="3" width="46.14"/>
  </cols>
  <sheetData>
    <row r="1">
      <c r="A1" s="91" t="str">
        <f>'5. Auto Review | Climate &amp; Envi'!A1</f>
        <v>Theme</v>
      </c>
      <c r="B1" s="91" t="str">
        <f>'5. Auto Review | Climate &amp; Envi'!B1</f>
        <v>Indicator Category</v>
      </c>
      <c r="C1" s="91" t="str">
        <f>'5. Auto Review | Climate &amp; Envi'!C1</f>
        <v>Indicators</v>
      </c>
      <c r="D1" s="92" t="str">
        <f>'5. Auto Review | Climate &amp; Envi'!D1</f>
        <v>Total Number of Points Allocated to Each Indicator</v>
      </c>
      <c r="E1" s="91" t="str">
        <f>'5. Auto Review | Climate &amp; Envi'!G1</f>
        <v>BMW</v>
      </c>
      <c r="F1" s="91" t="str">
        <f>'5. Auto Review | Climate &amp; Envi'!I1</f>
        <v>BYD</v>
      </c>
      <c r="G1" s="91" t="str">
        <f>'5. Auto Review | Climate &amp; Envi'!K1</f>
        <v>Chery</v>
      </c>
      <c r="H1" s="91" t="str">
        <f>'5. Auto Review | Climate &amp; Envi'!M1</f>
        <v>Ford</v>
      </c>
      <c r="I1" s="91" t="str">
        <f>'5. Auto Review | Climate &amp; Envi'!O1</f>
        <v>GAC</v>
      </c>
      <c r="J1" s="91" t="str">
        <f>'5. Auto Review | Climate &amp; Envi'!Q1</f>
        <v>Geely</v>
      </c>
      <c r="K1" s="91" t="str">
        <f>'5. Auto Review | Climate &amp; Envi'!S1</f>
        <v>GM</v>
      </c>
      <c r="L1" s="91" t="str">
        <f>'5. Auto Review | Climate &amp; Envi'!U1</f>
        <v>Hyundai</v>
      </c>
      <c r="M1" s="91" t="str">
        <f>'5. Auto Review | Climate &amp; Envi'!W1</f>
        <v>Kia</v>
      </c>
      <c r="N1" s="91" t="str">
        <f>'5. Auto Review | Climate &amp; Envi'!Y1</f>
        <v>Mercedes</v>
      </c>
      <c r="O1" s="91" t="str">
        <f>'5. Auto Review | Climate &amp; Envi'!AA1</f>
        <v>Mitsubishi</v>
      </c>
      <c r="P1" s="91" t="str">
        <f>'5. Auto Review | Climate &amp; Envi'!AC1</f>
        <v>Nissan</v>
      </c>
      <c r="Q1" s="91" t="str">
        <f>'5. Auto Review | Climate &amp; Envi'!AE1</f>
        <v>Renault</v>
      </c>
      <c r="R1" s="91" t="str">
        <f>'5. Auto Review | Climate &amp; Envi'!AG1</f>
        <v>Stellantis</v>
      </c>
      <c r="S1" s="91" t="str">
        <f>'5. Auto Review | Climate &amp; Envi'!AI1</f>
        <v>Tesla</v>
      </c>
      <c r="T1" s="91" t="str">
        <f>'5. Auto Review | Climate &amp; Envi'!AK1</f>
        <v>Toyota</v>
      </c>
      <c r="U1" s="91" t="str">
        <f>'5. Auto Review | Climate &amp; Envi'!AM1</f>
        <v>Volkswagen</v>
      </c>
      <c r="V1" s="91" t="str">
        <f>'5. Auto Review | Climate &amp; Envi'!AO1</f>
        <v>Volvo</v>
      </c>
    </row>
    <row r="2" ht="30.75" customHeight="1">
      <c r="A2" s="93" t="str">
        <f>'5. Auto Review | Climate &amp; Envi'!A2</f>
        <v>Fossil Free and Environmentally Sustainable Supply Chains (General)</v>
      </c>
      <c r="B2" s="94" t="str">
        <f>'5. Auto Review | Climate &amp; Envi'!B2</f>
        <v>Disclosure of emissions and water management</v>
      </c>
      <c r="C2" s="95" t="str">
        <f>'5. Auto Review | Climate &amp; Envi'!C2</f>
        <v>The company discloses total scope 3 GHG emissions due to purchased goods and services.</v>
      </c>
      <c r="D2" s="95">
        <f>'5. Auto Review | Climate &amp; Envi'!D2</f>
        <v>2</v>
      </c>
      <c r="E2" s="95">
        <f>'5. Auto Review | Climate &amp; Envi'!G2</f>
        <v>2</v>
      </c>
      <c r="F2" s="95">
        <f>'5. Auto Review | Climate &amp; Envi'!I2</f>
        <v>0</v>
      </c>
      <c r="G2" s="95">
        <f>'5. Auto Review | Climate &amp; Envi'!K2</f>
        <v>0</v>
      </c>
      <c r="H2" s="95">
        <f>'5. Auto Review | Climate &amp; Envi'!M2</f>
        <v>2</v>
      </c>
      <c r="I2" s="95">
        <f>'5. Auto Review | Climate &amp; Envi'!O2</f>
        <v>0</v>
      </c>
      <c r="J2" s="95">
        <f>'5. Auto Review | Climate &amp; Envi'!Q2</f>
        <v>2</v>
      </c>
      <c r="K2" s="95">
        <f>'5. Auto Review | Climate &amp; Envi'!S2</f>
        <v>0.5</v>
      </c>
      <c r="L2" s="95">
        <f>'5. Auto Review | Climate &amp; Envi'!U2</f>
        <v>2</v>
      </c>
      <c r="M2" s="95">
        <f>'5. Auto Review | Climate &amp; Envi'!W2</f>
        <v>0.5</v>
      </c>
      <c r="N2" s="95">
        <f>'5. Auto Review | Climate &amp; Envi'!Y2</f>
        <v>2</v>
      </c>
      <c r="O2" s="95">
        <f>'5. Auto Review | Climate &amp; Envi'!AA2</f>
        <v>2</v>
      </c>
      <c r="P2" s="95">
        <f>'5. Auto Review | Climate &amp; Envi'!AC2</f>
        <v>2</v>
      </c>
      <c r="Q2" s="95">
        <f>'5. Auto Review | Climate &amp; Envi'!AE2</f>
        <v>2</v>
      </c>
      <c r="R2" s="95">
        <f>'5. Auto Review | Climate &amp; Envi'!AG2</f>
        <v>2</v>
      </c>
      <c r="S2" s="95">
        <f>'5. Auto Review | Climate &amp; Envi'!AI2</f>
        <v>0</v>
      </c>
      <c r="T2" s="95">
        <f>'5. Auto Review | Climate &amp; Envi'!AK2</f>
        <v>2</v>
      </c>
      <c r="U2" s="95">
        <f>'5. Auto Review | Climate &amp; Envi'!AM2</f>
        <v>2</v>
      </c>
      <c r="V2" s="95">
        <v>1.0</v>
      </c>
    </row>
    <row r="3">
      <c r="A3" s="96"/>
      <c r="B3" s="96"/>
      <c r="C3" s="95" t="str">
        <f>'5. Auto Review | Climate &amp; Envi'!C3</f>
        <v>The company discloses "significant emissions" in its supply chain. </v>
      </c>
      <c r="D3" s="95">
        <f>'5. Auto Review | Climate &amp; Envi'!D3</f>
        <v>1</v>
      </c>
      <c r="E3" s="95">
        <f>'5. Auto Review | Climate &amp; Envi'!G3</f>
        <v>0</v>
      </c>
      <c r="F3" s="95">
        <f>'5. Auto Review | Climate &amp; Envi'!I3</f>
        <v>0</v>
      </c>
      <c r="G3" s="95">
        <f>'5. Auto Review | Climate &amp; Envi'!K3</f>
        <v>0</v>
      </c>
      <c r="H3" s="95">
        <f>'5. Auto Review | Climate &amp; Envi'!M3</f>
        <v>0</v>
      </c>
      <c r="I3" s="95">
        <f>'5. Auto Review | Climate &amp; Envi'!O3</f>
        <v>0</v>
      </c>
      <c r="J3" s="95">
        <f>'5. Auto Review | Climate &amp; Envi'!Q3</f>
        <v>0</v>
      </c>
      <c r="K3" s="95">
        <f>'5. Auto Review | Climate &amp; Envi'!S3</f>
        <v>0</v>
      </c>
      <c r="L3" s="95">
        <f>'5. Auto Review | Climate &amp; Envi'!U3</f>
        <v>0</v>
      </c>
      <c r="M3" s="95">
        <f>'5. Auto Review | Climate &amp; Envi'!W3</f>
        <v>0</v>
      </c>
      <c r="N3" s="95">
        <f>'5. Auto Review | Climate &amp; Envi'!Y3</f>
        <v>0</v>
      </c>
      <c r="O3" s="95">
        <f>'5. Auto Review | Climate &amp; Envi'!AA3</f>
        <v>0</v>
      </c>
      <c r="P3" s="95">
        <f>'5. Auto Review | Climate &amp; Envi'!AC3</f>
        <v>0</v>
      </c>
      <c r="Q3" s="95">
        <f>'5. Auto Review | Climate &amp; Envi'!AE3</f>
        <v>0</v>
      </c>
      <c r="R3" s="95">
        <f>'5. Auto Review | Climate &amp; Envi'!AG3</f>
        <v>0</v>
      </c>
      <c r="S3" s="95">
        <f>'5. Auto Review | Climate &amp; Envi'!AI3</f>
        <v>0</v>
      </c>
      <c r="T3" s="95">
        <f>'5. Auto Review | Climate &amp; Envi'!AK3</f>
        <v>0</v>
      </c>
      <c r="U3" s="95">
        <f>'5. Auto Review | Climate &amp; Envi'!AM3</f>
        <v>0</v>
      </c>
      <c r="V3" s="95">
        <f>'5. Auto Review | Climate &amp; Envi'!AO3</f>
        <v>0</v>
      </c>
    </row>
    <row r="4">
      <c r="A4" s="96"/>
      <c r="B4" s="96"/>
      <c r="C4" s="95" t="str">
        <f>'5. Auto Review | Climate &amp; Envi'!C4</f>
        <v>The company discloses water usage by key suppliers in its supply chain.</v>
      </c>
      <c r="D4" s="95">
        <f>'5. Auto Review | Climate &amp; Envi'!D4</f>
        <v>1</v>
      </c>
      <c r="E4" s="95">
        <f>'5. Auto Review | Climate &amp; Envi'!G4</f>
        <v>0</v>
      </c>
      <c r="F4" s="95">
        <f>'5. Auto Review | Climate &amp; Envi'!I4</f>
        <v>0</v>
      </c>
      <c r="G4" s="95">
        <f>'5. Auto Review | Climate &amp; Envi'!K4</f>
        <v>0</v>
      </c>
      <c r="H4" s="95">
        <f>'5. Auto Review | Climate &amp; Envi'!M4</f>
        <v>0</v>
      </c>
      <c r="I4" s="95">
        <f>'5. Auto Review | Climate &amp; Envi'!O4</f>
        <v>0</v>
      </c>
      <c r="J4" s="95">
        <f>'5. Auto Review | Climate &amp; Envi'!Q4</f>
        <v>0</v>
      </c>
      <c r="K4" s="95">
        <f>'5. Auto Review | Climate &amp; Envi'!S4</f>
        <v>0</v>
      </c>
      <c r="L4" s="95">
        <f>'5. Auto Review | Climate &amp; Envi'!U4</f>
        <v>0</v>
      </c>
      <c r="M4" s="95">
        <f>'5. Auto Review | Climate &amp; Envi'!W4</f>
        <v>0</v>
      </c>
      <c r="N4" s="95">
        <f>'5. Auto Review | Climate &amp; Envi'!Y4</f>
        <v>0</v>
      </c>
      <c r="O4" s="95">
        <f>'5. Auto Review | Climate &amp; Envi'!AA4</f>
        <v>0</v>
      </c>
      <c r="P4" s="95">
        <f>'5. Auto Review | Climate &amp; Envi'!AC4</f>
        <v>0</v>
      </c>
      <c r="Q4" s="95">
        <f>'5. Auto Review | Climate &amp; Envi'!AE4</f>
        <v>0</v>
      </c>
      <c r="R4" s="95">
        <f>'5. Auto Review | Climate &amp; Envi'!AG4</f>
        <v>0</v>
      </c>
      <c r="S4" s="95">
        <f>'5. Auto Review | Climate &amp; Envi'!AI4</f>
        <v>0</v>
      </c>
      <c r="T4" s="95">
        <f>'5. Auto Review | Climate &amp; Envi'!AK4</f>
        <v>0</v>
      </c>
      <c r="U4" s="95">
        <f>'5. Auto Review | Climate &amp; Envi'!AM4</f>
        <v>0</v>
      </c>
      <c r="V4" s="95">
        <f>'5. Auto Review | Climate &amp; Envi'!AO4</f>
        <v>0</v>
      </c>
    </row>
    <row r="5">
      <c r="A5" s="96"/>
      <c r="B5" s="96"/>
      <c r="C5" s="92" t="s">
        <v>51</v>
      </c>
      <c r="D5" s="97">
        <f t="shared" ref="D5:V5" si="1">SUM(D2:D4)</f>
        <v>4</v>
      </c>
      <c r="E5" s="97">
        <f t="shared" si="1"/>
        <v>2</v>
      </c>
      <c r="F5" s="97">
        <f t="shared" si="1"/>
        <v>0</v>
      </c>
      <c r="G5" s="97">
        <f t="shared" si="1"/>
        <v>0</v>
      </c>
      <c r="H5" s="97">
        <f t="shared" si="1"/>
        <v>2</v>
      </c>
      <c r="I5" s="97">
        <f t="shared" si="1"/>
        <v>0</v>
      </c>
      <c r="J5" s="97">
        <f t="shared" si="1"/>
        <v>2</v>
      </c>
      <c r="K5" s="97">
        <f t="shared" si="1"/>
        <v>0.5</v>
      </c>
      <c r="L5" s="97">
        <f t="shared" si="1"/>
        <v>2</v>
      </c>
      <c r="M5" s="97">
        <f t="shared" si="1"/>
        <v>0.5</v>
      </c>
      <c r="N5" s="97">
        <f t="shared" si="1"/>
        <v>2</v>
      </c>
      <c r="O5" s="97">
        <f t="shared" si="1"/>
        <v>2</v>
      </c>
      <c r="P5" s="97">
        <f t="shared" si="1"/>
        <v>2</v>
      </c>
      <c r="Q5" s="97">
        <f t="shared" si="1"/>
        <v>2</v>
      </c>
      <c r="R5" s="97">
        <f t="shared" si="1"/>
        <v>2</v>
      </c>
      <c r="S5" s="97">
        <f t="shared" si="1"/>
        <v>0</v>
      </c>
      <c r="T5" s="97">
        <f t="shared" si="1"/>
        <v>2</v>
      </c>
      <c r="U5" s="97">
        <f t="shared" si="1"/>
        <v>2</v>
      </c>
      <c r="V5" s="97">
        <f t="shared" si="1"/>
        <v>1</v>
      </c>
    </row>
    <row r="6">
      <c r="A6" s="96"/>
      <c r="B6" s="96"/>
      <c r="C6" s="98" t="s">
        <v>52</v>
      </c>
      <c r="D6" s="99">
        <f>'7. Weightings'!$C$3</f>
        <v>1</v>
      </c>
      <c r="E6" s="100">
        <f t="shared" ref="E6:V6" si="2">(E5/$D$5)*$D$6</f>
        <v>0.5</v>
      </c>
      <c r="F6" s="100">
        <f t="shared" si="2"/>
        <v>0</v>
      </c>
      <c r="G6" s="100">
        <f t="shared" si="2"/>
        <v>0</v>
      </c>
      <c r="H6" s="100">
        <f t="shared" si="2"/>
        <v>0.5</v>
      </c>
      <c r="I6" s="100">
        <f t="shared" si="2"/>
        <v>0</v>
      </c>
      <c r="J6" s="100">
        <f t="shared" si="2"/>
        <v>0.5</v>
      </c>
      <c r="K6" s="100">
        <f t="shared" si="2"/>
        <v>0.125</v>
      </c>
      <c r="L6" s="100">
        <f t="shared" si="2"/>
        <v>0.5</v>
      </c>
      <c r="M6" s="100">
        <f t="shared" si="2"/>
        <v>0.125</v>
      </c>
      <c r="N6" s="100">
        <f t="shared" si="2"/>
        <v>0.5</v>
      </c>
      <c r="O6" s="100">
        <f t="shared" si="2"/>
        <v>0.5</v>
      </c>
      <c r="P6" s="100">
        <f t="shared" si="2"/>
        <v>0.5</v>
      </c>
      <c r="Q6" s="100">
        <f t="shared" si="2"/>
        <v>0.5</v>
      </c>
      <c r="R6" s="100">
        <f t="shared" si="2"/>
        <v>0.5</v>
      </c>
      <c r="S6" s="100">
        <f t="shared" si="2"/>
        <v>0</v>
      </c>
      <c r="T6" s="100">
        <f t="shared" si="2"/>
        <v>0.5</v>
      </c>
      <c r="U6" s="100">
        <f t="shared" si="2"/>
        <v>0.5</v>
      </c>
      <c r="V6" s="100">
        <f t="shared" si="2"/>
        <v>0.25</v>
      </c>
    </row>
    <row r="7">
      <c r="A7" s="96"/>
      <c r="B7" s="101"/>
      <c r="C7" s="102" t="s">
        <v>53</v>
      </c>
      <c r="D7" s="103"/>
      <c r="E7" s="103">
        <f t="shared" ref="E7:V7" si="3">IFERROR(E6/$D$6,0)</f>
        <v>0.5</v>
      </c>
      <c r="F7" s="103">
        <f t="shared" si="3"/>
        <v>0</v>
      </c>
      <c r="G7" s="103">
        <f t="shared" si="3"/>
        <v>0</v>
      </c>
      <c r="H7" s="103">
        <f t="shared" si="3"/>
        <v>0.5</v>
      </c>
      <c r="I7" s="103">
        <f t="shared" si="3"/>
        <v>0</v>
      </c>
      <c r="J7" s="103">
        <f t="shared" si="3"/>
        <v>0.5</v>
      </c>
      <c r="K7" s="103">
        <f t="shared" si="3"/>
        <v>0.125</v>
      </c>
      <c r="L7" s="103">
        <f t="shared" si="3"/>
        <v>0.5</v>
      </c>
      <c r="M7" s="103">
        <f t="shared" si="3"/>
        <v>0.125</v>
      </c>
      <c r="N7" s="103">
        <f t="shared" si="3"/>
        <v>0.5</v>
      </c>
      <c r="O7" s="103">
        <f t="shared" si="3"/>
        <v>0.5</v>
      </c>
      <c r="P7" s="103">
        <f t="shared" si="3"/>
        <v>0.5</v>
      </c>
      <c r="Q7" s="103">
        <f t="shared" si="3"/>
        <v>0.5</v>
      </c>
      <c r="R7" s="103">
        <f t="shared" si="3"/>
        <v>0.5</v>
      </c>
      <c r="S7" s="103">
        <f t="shared" si="3"/>
        <v>0</v>
      </c>
      <c r="T7" s="103">
        <f t="shared" si="3"/>
        <v>0.5</v>
      </c>
      <c r="U7" s="103">
        <f t="shared" si="3"/>
        <v>0.5</v>
      </c>
      <c r="V7" s="103">
        <f t="shared" si="3"/>
        <v>0.25</v>
      </c>
    </row>
    <row r="8">
      <c r="A8" s="96"/>
      <c r="B8" s="94" t="str">
        <f>'5. Auto Review | Climate &amp; Envi'!B5</f>
        <v>Target-setting and progress towards fossil free and environmentally sustainable supply chains</v>
      </c>
      <c r="C8" s="95" t="str">
        <f>'5. Auto Review | Climate &amp; Envi'!C5</f>
        <v>The company has set and disclosed a scope 3 SBT (must include reference to upstream/purchased goods &amp; not only 'Well to Wheel')</v>
      </c>
      <c r="D8" s="95">
        <f>'5. Auto Review | Climate &amp; Envi'!D5</f>
        <v>2</v>
      </c>
      <c r="E8" s="95">
        <f>'5. Auto Review | Climate &amp; Envi'!G5</f>
        <v>2</v>
      </c>
      <c r="F8" s="95">
        <f>'5. Auto Review | Climate &amp; Envi'!I5</f>
        <v>0</v>
      </c>
      <c r="G8" s="95">
        <f>'5. Auto Review | Climate &amp; Envi'!K5</f>
        <v>0</v>
      </c>
      <c r="H8" s="95">
        <f>'5. Auto Review | Climate &amp; Envi'!M5</f>
        <v>0.5</v>
      </c>
      <c r="I8" s="95">
        <f>'5. Auto Review | Climate &amp; Envi'!O5</f>
        <v>0.5</v>
      </c>
      <c r="J8" s="95">
        <f>'5. Auto Review | Climate &amp; Envi'!Q5</f>
        <v>1</v>
      </c>
      <c r="K8" s="95">
        <f>'5. Auto Review | Climate &amp; Envi'!S5</f>
        <v>0.5</v>
      </c>
      <c r="L8" s="95">
        <f>'5. Auto Review | Climate &amp; Envi'!U5</f>
        <v>1</v>
      </c>
      <c r="M8" s="95">
        <f>'5. Auto Review | Climate &amp; Envi'!W5</f>
        <v>1</v>
      </c>
      <c r="N8" s="95">
        <f>'5. Auto Review | Climate &amp; Envi'!Y5</f>
        <v>0.5</v>
      </c>
      <c r="O8" s="95">
        <f>'5. Auto Review | Climate &amp; Envi'!AA5</f>
        <v>0</v>
      </c>
      <c r="P8" s="95">
        <f>'5. Auto Review | Climate &amp; Envi'!AC5</f>
        <v>0</v>
      </c>
      <c r="Q8" s="95">
        <f>'5. Auto Review | Climate &amp; Envi'!AE5</f>
        <v>0.5</v>
      </c>
      <c r="R8" s="95">
        <f>'5. Auto Review | Climate &amp; Envi'!AG5</f>
        <v>0</v>
      </c>
      <c r="S8" s="95">
        <f>'5. Auto Review | Climate &amp; Envi'!AI5</f>
        <v>0</v>
      </c>
      <c r="T8" s="95">
        <f>'5. Auto Review | Climate &amp; Envi'!AK5</f>
        <v>0.5</v>
      </c>
      <c r="U8" s="95">
        <f>'5. Auto Review | Climate &amp; Envi'!AM5</f>
        <v>2</v>
      </c>
      <c r="V8" s="95">
        <f>'5. Auto Review | Climate &amp; Envi'!AO5</f>
        <v>1</v>
      </c>
    </row>
    <row r="9">
      <c r="A9" s="96"/>
      <c r="B9" s="96"/>
      <c r="C9" s="95" t="str">
        <f>'5. Auto Review | Climate &amp; Envi'!C6</f>
        <v>The company commits to having suppliers provide science-based targets for GHG emissions.</v>
      </c>
      <c r="D9" s="95">
        <f>'5. Auto Review | Climate &amp; Envi'!D6</f>
        <v>1</v>
      </c>
      <c r="E9" s="95">
        <f>'5. Auto Review | Climate &amp; Envi'!G6</f>
        <v>0.5</v>
      </c>
      <c r="F9" s="95">
        <f>'5. Auto Review | Climate &amp; Envi'!I6</f>
        <v>0</v>
      </c>
      <c r="G9" s="95">
        <f>'5. Auto Review | Climate &amp; Envi'!K6</f>
        <v>0</v>
      </c>
      <c r="H9" s="95">
        <f>'5. Auto Review | Climate &amp; Envi'!M6</f>
        <v>0.75</v>
      </c>
      <c r="I9" s="95">
        <f>'5. Auto Review | Climate &amp; Envi'!O6</f>
        <v>0</v>
      </c>
      <c r="J9" s="95">
        <f>'5. Auto Review | Climate &amp; Envi'!Q6</f>
        <v>0</v>
      </c>
      <c r="K9" s="95">
        <f>'5. Auto Review | Climate &amp; Envi'!S6</f>
        <v>0.75</v>
      </c>
      <c r="L9" s="95">
        <f>'5. Auto Review | Climate &amp; Envi'!U6</f>
        <v>0</v>
      </c>
      <c r="M9" s="95">
        <f>'5. Auto Review | Climate &amp; Envi'!W6</f>
        <v>0</v>
      </c>
      <c r="N9" s="95">
        <f>'5. Auto Review | Climate &amp; Envi'!Y6</f>
        <v>0.75</v>
      </c>
      <c r="O9" s="95">
        <f>'5. Auto Review | Climate &amp; Envi'!AA6</f>
        <v>0</v>
      </c>
      <c r="P9" s="95">
        <f>'5. Auto Review | Climate &amp; Envi'!AC6</f>
        <v>0</v>
      </c>
      <c r="Q9" s="95">
        <f>'5. Auto Review | Climate &amp; Envi'!AE6</f>
        <v>0</v>
      </c>
      <c r="R9" s="95">
        <f>'5. Auto Review | Climate &amp; Envi'!AG6</f>
        <v>0.25</v>
      </c>
      <c r="S9" s="95">
        <f>'5. Auto Review | Climate &amp; Envi'!AI6</f>
        <v>0</v>
      </c>
      <c r="T9" s="95">
        <f>'5. Auto Review | Climate &amp; Envi'!AK6</f>
        <v>0</v>
      </c>
      <c r="U9" s="95">
        <f>'5. Auto Review | Climate &amp; Envi'!AM6</f>
        <v>0</v>
      </c>
      <c r="V9" s="95">
        <f>'5. Auto Review | Climate &amp; Envi'!AO6</f>
        <v>0</v>
      </c>
    </row>
    <row r="10">
      <c r="A10" s="96"/>
      <c r="B10" s="96"/>
      <c r="C10" s="95" t="str">
        <f>'5. Auto Review | Climate &amp; Envi'!C7</f>
        <v>The company discloses the current percentage of suppliers providing science-based targets.</v>
      </c>
      <c r="D10" s="95">
        <f>'5. Auto Review | Climate &amp; Envi'!D7</f>
        <v>1</v>
      </c>
      <c r="E10" s="95">
        <f>'5. Auto Review | Climate &amp; Envi'!G7</f>
        <v>0.25</v>
      </c>
      <c r="F10" s="95">
        <f>'5. Auto Review | Climate &amp; Envi'!I7</f>
        <v>0</v>
      </c>
      <c r="G10" s="95">
        <f>'5. Auto Review | Climate &amp; Envi'!K7</f>
        <v>0</v>
      </c>
      <c r="H10" s="95">
        <f>'5. Auto Review | Climate &amp; Envi'!M7</f>
        <v>0</v>
      </c>
      <c r="I10" s="95">
        <f>'5. Auto Review | Climate &amp; Envi'!O7</f>
        <v>0</v>
      </c>
      <c r="J10" s="95">
        <f>'5. Auto Review | Climate &amp; Envi'!Q7</f>
        <v>0</v>
      </c>
      <c r="K10" s="95">
        <f>'5. Auto Review | Climate &amp; Envi'!S7</f>
        <v>0</v>
      </c>
      <c r="L10" s="95">
        <f>'5. Auto Review | Climate &amp; Envi'!U7</f>
        <v>0</v>
      </c>
      <c r="M10" s="95">
        <f>'5. Auto Review | Climate &amp; Envi'!W7</f>
        <v>0</v>
      </c>
      <c r="N10" s="95">
        <f>'5. Auto Review | Climate &amp; Envi'!Y7</f>
        <v>0</v>
      </c>
      <c r="O10" s="95">
        <f>'5. Auto Review | Climate &amp; Envi'!AA7</f>
        <v>0</v>
      </c>
      <c r="P10" s="95">
        <f>'5. Auto Review | Climate &amp; Envi'!AC7</f>
        <v>0</v>
      </c>
      <c r="Q10" s="95">
        <f>'5. Auto Review | Climate &amp; Envi'!AE7</f>
        <v>0</v>
      </c>
      <c r="R10" s="95">
        <f>'5. Auto Review | Climate &amp; Envi'!AG7</f>
        <v>0</v>
      </c>
      <c r="S10" s="95">
        <f>'5. Auto Review | Climate &amp; Envi'!AI7</f>
        <v>0</v>
      </c>
      <c r="T10" s="95">
        <f>'5. Auto Review | Climate &amp; Envi'!AK7</f>
        <v>0</v>
      </c>
      <c r="U10" s="95">
        <f>'5. Auto Review | Climate &amp; Envi'!AM7</f>
        <v>0</v>
      </c>
      <c r="V10" s="95">
        <f>'5. Auto Review | Climate &amp; Envi'!AO7</f>
        <v>0</v>
      </c>
    </row>
    <row r="11">
      <c r="A11" s="96"/>
      <c r="B11" s="96"/>
      <c r="C11" s="95" t="str">
        <f>'5. Auto Review | Climate &amp; Envi'!C8</f>
        <v>The company requires all significant suppliers to disclose their water management plan and water usage.</v>
      </c>
      <c r="D11" s="95">
        <f>'5. Auto Review | Climate &amp; Envi'!D8</f>
        <v>1</v>
      </c>
      <c r="E11" s="95">
        <f>'5. Auto Review | Climate &amp; Envi'!G8</f>
        <v>0</v>
      </c>
      <c r="F11" s="95">
        <f>'5. Auto Review | Climate &amp; Envi'!I8</f>
        <v>0</v>
      </c>
      <c r="G11" s="95">
        <f>'5. Auto Review | Climate &amp; Envi'!K8</f>
        <v>0</v>
      </c>
      <c r="H11" s="95">
        <f>'5. Auto Review | Climate &amp; Envi'!M8</f>
        <v>1</v>
      </c>
      <c r="I11" s="95">
        <f>'5. Auto Review | Climate &amp; Envi'!O8</f>
        <v>0</v>
      </c>
      <c r="J11" s="95">
        <f>'5. Auto Review | Climate &amp; Envi'!Q8</f>
        <v>0</v>
      </c>
      <c r="K11" s="95">
        <f>'5. Auto Review | Climate &amp; Envi'!S8</f>
        <v>0.5</v>
      </c>
      <c r="L11" s="95">
        <f>'5. Auto Review | Climate &amp; Envi'!U8</f>
        <v>0.5</v>
      </c>
      <c r="M11" s="95">
        <f>'5. Auto Review | Climate &amp; Envi'!W8</f>
        <v>0.5</v>
      </c>
      <c r="N11" s="95">
        <f>'5. Auto Review | Climate &amp; Envi'!Y8</f>
        <v>0.25</v>
      </c>
      <c r="O11" s="95">
        <f>'5. Auto Review | Climate &amp; Envi'!AA8</f>
        <v>0</v>
      </c>
      <c r="P11" s="95">
        <f>'5. Auto Review | Climate &amp; Envi'!AC8</f>
        <v>0.25</v>
      </c>
      <c r="Q11" s="95">
        <f>'5. Auto Review | Climate &amp; Envi'!AE8</f>
        <v>0.25</v>
      </c>
      <c r="R11" s="95">
        <f>'5. Auto Review | Climate &amp; Envi'!AG8</f>
        <v>0</v>
      </c>
      <c r="S11" s="95">
        <f>'5. Auto Review | Climate &amp; Envi'!AI8</f>
        <v>1</v>
      </c>
      <c r="T11" s="95">
        <f>'5. Auto Review | Climate &amp; Envi'!AK8</f>
        <v>0.5</v>
      </c>
      <c r="U11" s="95">
        <f>'5. Auto Review | Climate &amp; Envi'!AM8</f>
        <v>0</v>
      </c>
      <c r="V11" s="95">
        <f>'5. Auto Review | Climate &amp; Envi'!AO8</f>
        <v>0</v>
      </c>
    </row>
    <row r="12">
      <c r="A12" s="96"/>
      <c r="B12" s="96"/>
      <c r="C12" s="95" t="str">
        <f>'5. Auto Review | Climate &amp; Envi'!C9</f>
        <v>The company has programs in place to monitor suppliers for compliance with GHG emissions targets and other environmental impacts.</v>
      </c>
      <c r="D12" s="95">
        <f>'5. Auto Review | Climate &amp; Envi'!D9</f>
        <v>1</v>
      </c>
      <c r="E12" s="95">
        <f>'5. Auto Review | Climate &amp; Envi'!G9</f>
        <v>0.25</v>
      </c>
      <c r="F12" s="95">
        <f>'5. Auto Review | Climate &amp; Envi'!I9</f>
        <v>0</v>
      </c>
      <c r="G12" s="95">
        <f>'5. Auto Review | Climate &amp; Envi'!K9</f>
        <v>0</v>
      </c>
      <c r="H12" s="95">
        <v>0.0</v>
      </c>
      <c r="I12" s="95">
        <f>'5. Auto Review | Climate &amp; Envi'!O9</f>
        <v>0</v>
      </c>
      <c r="J12" s="95">
        <f>'5. Auto Review | Climate &amp; Envi'!Q9</f>
        <v>0</v>
      </c>
      <c r="K12" s="95">
        <f>'5. Auto Review | Climate &amp; Envi'!S9</f>
        <v>0.25</v>
      </c>
      <c r="L12" s="95">
        <f>'5. Auto Review | Climate &amp; Envi'!U9</f>
        <v>0.5</v>
      </c>
      <c r="M12" s="95">
        <f>'5. Auto Review | Climate &amp; Envi'!W9</f>
        <v>0.5</v>
      </c>
      <c r="N12" s="95">
        <f>'5. Auto Review | Climate &amp; Envi'!Y9</f>
        <v>1</v>
      </c>
      <c r="O12" s="95">
        <f>'5. Auto Review | Climate &amp; Envi'!AA9</f>
        <v>0.5</v>
      </c>
      <c r="P12" s="95">
        <f>'5. Auto Review | Climate &amp; Envi'!AC9</f>
        <v>0.25</v>
      </c>
      <c r="Q12" s="95">
        <f>'5. Auto Review | Climate &amp; Envi'!AE9</f>
        <v>0.25</v>
      </c>
      <c r="R12" s="95">
        <f>'5. Auto Review | Climate &amp; Envi'!AG9</f>
        <v>0.5</v>
      </c>
      <c r="S12" s="95">
        <f>'5. Auto Review | Climate &amp; Envi'!AI9</f>
        <v>0</v>
      </c>
      <c r="T12" s="95">
        <f>'5. Auto Review | Climate &amp; Envi'!AK9</f>
        <v>0</v>
      </c>
      <c r="U12" s="95">
        <f>'5. Auto Review | Climate &amp; Envi'!AM9</f>
        <v>0.25</v>
      </c>
      <c r="V12" s="95">
        <f>'5. Auto Review | Climate &amp; Envi'!AO9</f>
        <v>0.75</v>
      </c>
    </row>
    <row r="13">
      <c r="A13" s="96"/>
      <c r="B13" s="96"/>
      <c r="C13" s="92" t="s">
        <v>54</v>
      </c>
      <c r="D13" s="97">
        <f t="shared" ref="D13:V13" si="4">SUM(D8:D12)</f>
        <v>6</v>
      </c>
      <c r="E13" s="97">
        <f t="shared" si="4"/>
        <v>3</v>
      </c>
      <c r="F13" s="97">
        <f t="shared" si="4"/>
        <v>0</v>
      </c>
      <c r="G13" s="97">
        <f t="shared" si="4"/>
        <v>0</v>
      </c>
      <c r="H13" s="97">
        <f t="shared" si="4"/>
        <v>2.25</v>
      </c>
      <c r="I13" s="97">
        <f t="shared" si="4"/>
        <v>0.5</v>
      </c>
      <c r="J13" s="97">
        <f t="shared" si="4"/>
        <v>1</v>
      </c>
      <c r="K13" s="97">
        <f t="shared" si="4"/>
        <v>2</v>
      </c>
      <c r="L13" s="97">
        <f t="shared" si="4"/>
        <v>2</v>
      </c>
      <c r="M13" s="97">
        <f t="shared" si="4"/>
        <v>2</v>
      </c>
      <c r="N13" s="97">
        <f t="shared" si="4"/>
        <v>2.5</v>
      </c>
      <c r="O13" s="97">
        <f t="shared" si="4"/>
        <v>0.5</v>
      </c>
      <c r="P13" s="97">
        <f t="shared" si="4"/>
        <v>0.5</v>
      </c>
      <c r="Q13" s="97">
        <f t="shared" si="4"/>
        <v>1</v>
      </c>
      <c r="R13" s="97">
        <f t="shared" si="4"/>
        <v>0.75</v>
      </c>
      <c r="S13" s="97">
        <f t="shared" si="4"/>
        <v>1</v>
      </c>
      <c r="T13" s="97">
        <f t="shared" si="4"/>
        <v>1</v>
      </c>
      <c r="U13" s="97">
        <f t="shared" si="4"/>
        <v>2.25</v>
      </c>
      <c r="V13" s="97">
        <f t="shared" si="4"/>
        <v>1.75</v>
      </c>
    </row>
    <row r="14">
      <c r="A14" s="96"/>
      <c r="B14" s="96"/>
      <c r="C14" s="98" t="s">
        <v>55</v>
      </c>
      <c r="D14" s="99">
        <f>'7. Weightings'!$C$4</f>
        <v>1.5</v>
      </c>
      <c r="E14" s="100">
        <f t="shared" ref="E14:V14" si="5">(E13/$D$13)*$D$14</f>
        <v>0.75</v>
      </c>
      <c r="F14" s="100">
        <f t="shared" si="5"/>
        <v>0</v>
      </c>
      <c r="G14" s="100">
        <f t="shared" si="5"/>
        <v>0</v>
      </c>
      <c r="H14" s="100">
        <f t="shared" si="5"/>
        <v>0.5625</v>
      </c>
      <c r="I14" s="100">
        <f t="shared" si="5"/>
        <v>0.125</v>
      </c>
      <c r="J14" s="100">
        <f t="shared" si="5"/>
        <v>0.25</v>
      </c>
      <c r="K14" s="100">
        <f t="shared" si="5"/>
        <v>0.5</v>
      </c>
      <c r="L14" s="100">
        <f t="shared" si="5"/>
        <v>0.5</v>
      </c>
      <c r="M14" s="100">
        <f t="shared" si="5"/>
        <v>0.5</v>
      </c>
      <c r="N14" s="100">
        <f t="shared" si="5"/>
        <v>0.625</v>
      </c>
      <c r="O14" s="100">
        <f t="shared" si="5"/>
        <v>0.125</v>
      </c>
      <c r="P14" s="100">
        <f t="shared" si="5"/>
        <v>0.125</v>
      </c>
      <c r="Q14" s="100">
        <f t="shared" si="5"/>
        <v>0.25</v>
      </c>
      <c r="R14" s="100">
        <f t="shared" si="5"/>
        <v>0.1875</v>
      </c>
      <c r="S14" s="100">
        <f t="shared" si="5"/>
        <v>0.25</v>
      </c>
      <c r="T14" s="100">
        <f t="shared" si="5"/>
        <v>0.25</v>
      </c>
      <c r="U14" s="100">
        <f t="shared" si="5"/>
        <v>0.5625</v>
      </c>
      <c r="V14" s="100">
        <f t="shared" si="5"/>
        <v>0.4375</v>
      </c>
    </row>
    <row r="15">
      <c r="A15" s="96"/>
      <c r="B15" s="101"/>
      <c r="C15" s="102" t="s">
        <v>56</v>
      </c>
      <c r="D15" s="103"/>
      <c r="E15" s="103">
        <f t="shared" ref="E15:V15" si="6">IFERROR(E14/$D$14,0)</f>
        <v>0.5</v>
      </c>
      <c r="F15" s="103">
        <f t="shared" si="6"/>
        <v>0</v>
      </c>
      <c r="G15" s="103">
        <f t="shared" si="6"/>
        <v>0</v>
      </c>
      <c r="H15" s="103">
        <f t="shared" si="6"/>
        <v>0.375</v>
      </c>
      <c r="I15" s="103">
        <f t="shared" si="6"/>
        <v>0.08333333333</v>
      </c>
      <c r="J15" s="103">
        <f t="shared" si="6"/>
        <v>0.1666666667</v>
      </c>
      <c r="K15" s="103">
        <f t="shared" si="6"/>
        <v>0.3333333333</v>
      </c>
      <c r="L15" s="103">
        <f t="shared" si="6"/>
        <v>0.3333333333</v>
      </c>
      <c r="M15" s="103">
        <f t="shared" si="6"/>
        <v>0.3333333333</v>
      </c>
      <c r="N15" s="103">
        <f t="shared" si="6"/>
        <v>0.4166666667</v>
      </c>
      <c r="O15" s="103">
        <f t="shared" si="6"/>
        <v>0.08333333333</v>
      </c>
      <c r="P15" s="103">
        <f t="shared" si="6"/>
        <v>0.08333333333</v>
      </c>
      <c r="Q15" s="103">
        <f t="shared" si="6"/>
        <v>0.1666666667</v>
      </c>
      <c r="R15" s="103">
        <f t="shared" si="6"/>
        <v>0.125</v>
      </c>
      <c r="S15" s="103">
        <f t="shared" si="6"/>
        <v>0.1666666667</v>
      </c>
      <c r="T15" s="103">
        <f t="shared" si="6"/>
        <v>0.1666666667</v>
      </c>
      <c r="U15" s="103">
        <f t="shared" si="6"/>
        <v>0.375</v>
      </c>
      <c r="V15" s="103">
        <f t="shared" si="6"/>
        <v>0.2916666667</v>
      </c>
    </row>
    <row r="16">
      <c r="A16" s="96"/>
      <c r="B16" s="94" t="str">
        <f>'5. Auto Review | Climate &amp; Envi'!B10</f>
        <v>Use of supply chain levers to achieve fossil free and environmentally sustainable supply chains</v>
      </c>
      <c r="C16" s="95" t="str">
        <f>'5. Auto Review | Climate &amp; Envi'!C10</f>
        <v>The company incentivises suppliers to reduce GHG and other significant air emissions.</v>
      </c>
      <c r="D16" s="95">
        <f>'5. Auto Review | Climate &amp; Envi'!D10</f>
        <v>1</v>
      </c>
      <c r="E16" s="95">
        <f>'5. Auto Review | Climate &amp; Envi'!G10</f>
        <v>0.75</v>
      </c>
      <c r="F16" s="95">
        <f>'5. Auto Review | Climate &amp; Envi'!I10</f>
        <v>0</v>
      </c>
      <c r="G16" s="95">
        <f>'5. Auto Review | Climate &amp; Envi'!K10</f>
        <v>0</v>
      </c>
      <c r="H16" s="95">
        <f>'5. Auto Review | Climate &amp; Envi'!M10</f>
        <v>0</v>
      </c>
      <c r="I16" s="95">
        <f>'5. Auto Review | Climate &amp; Envi'!O10</f>
        <v>0</v>
      </c>
      <c r="J16" s="95">
        <f>'5. Auto Review | Climate &amp; Envi'!Q10</f>
        <v>0</v>
      </c>
      <c r="K16" s="95">
        <f>'5. Auto Review | Climate &amp; Envi'!S10</f>
        <v>0</v>
      </c>
      <c r="L16" s="95">
        <f>'5. Auto Review | Climate &amp; Envi'!U10</f>
        <v>0</v>
      </c>
      <c r="M16" s="95">
        <f>'5. Auto Review | Climate &amp; Envi'!W10</f>
        <v>0</v>
      </c>
      <c r="N16" s="95">
        <f>'5. Auto Review | Climate &amp; Envi'!Y10</f>
        <v>0.75</v>
      </c>
      <c r="O16" s="95">
        <f>'5. Auto Review | Climate &amp; Envi'!AA10</f>
        <v>0</v>
      </c>
      <c r="P16" s="95">
        <f>'5. Auto Review | Climate &amp; Envi'!AC10</f>
        <v>0</v>
      </c>
      <c r="Q16" s="95">
        <f>'5. Auto Review | Climate &amp; Envi'!AE10</f>
        <v>0.5</v>
      </c>
      <c r="R16" s="95">
        <f>'5. Auto Review | Climate &amp; Envi'!AG10</f>
        <v>0</v>
      </c>
      <c r="S16" s="95">
        <f>'5. Auto Review | Climate &amp; Envi'!AI10</f>
        <v>0</v>
      </c>
      <c r="T16" s="95">
        <f>'5. Auto Review | Climate &amp; Envi'!AK10</f>
        <v>0</v>
      </c>
      <c r="U16" s="95">
        <f>'5. Auto Review | Climate &amp; Envi'!AM10</f>
        <v>1</v>
      </c>
      <c r="V16" s="95">
        <f>'5. Auto Review | Climate &amp; Envi'!AO10</f>
        <v>0.5</v>
      </c>
    </row>
    <row r="17">
      <c r="A17" s="96"/>
      <c r="B17" s="96"/>
      <c r="C17" s="95" t="str">
        <f>'5. Auto Review | Climate &amp; Envi'!C11</f>
        <v>The company incentivises suppliers to improve water management</v>
      </c>
      <c r="D17" s="95">
        <f>'5. Auto Review | Climate &amp; Envi'!D11</f>
        <v>1</v>
      </c>
      <c r="E17" s="95">
        <f>'5. Auto Review | Climate &amp; Envi'!G11</f>
        <v>0</v>
      </c>
      <c r="F17" s="95">
        <f>'5. Auto Review | Climate &amp; Envi'!I11</f>
        <v>0</v>
      </c>
      <c r="G17" s="95">
        <f>'5. Auto Review | Climate &amp; Envi'!K11</f>
        <v>0</v>
      </c>
      <c r="H17" s="95">
        <f>'5. Auto Review | Climate &amp; Envi'!M11</f>
        <v>0</v>
      </c>
      <c r="I17" s="95">
        <f>'5. Auto Review | Climate &amp; Envi'!O11</f>
        <v>0</v>
      </c>
      <c r="J17" s="95">
        <f>'5. Auto Review | Climate &amp; Envi'!Q11</f>
        <v>0</v>
      </c>
      <c r="K17" s="95">
        <f>'5. Auto Review | Climate &amp; Envi'!S11</f>
        <v>0</v>
      </c>
      <c r="L17" s="95">
        <f>'5. Auto Review | Climate &amp; Envi'!U11</f>
        <v>0</v>
      </c>
      <c r="M17" s="95">
        <f>'5. Auto Review | Climate &amp; Envi'!W11</f>
        <v>0</v>
      </c>
      <c r="N17" s="95">
        <f>'5. Auto Review | Climate &amp; Envi'!Y11</f>
        <v>0</v>
      </c>
      <c r="O17" s="95">
        <f>'5. Auto Review | Climate &amp; Envi'!AA11</f>
        <v>0</v>
      </c>
      <c r="P17" s="95">
        <f>'5. Auto Review | Climate &amp; Envi'!AC11</f>
        <v>0</v>
      </c>
      <c r="Q17" s="95">
        <f>'5. Auto Review | Climate &amp; Envi'!AE11</f>
        <v>0</v>
      </c>
      <c r="R17" s="95">
        <f>'5. Auto Review | Climate &amp; Envi'!AG11</f>
        <v>0</v>
      </c>
      <c r="S17" s="95">
        <f>'5. Auto Review | Climate &amp; Envi'!AI11</f>
        <v>0</v>
      </c>
      <c r="T17" s="95">
        <f>'5. Auto Review | Climate &amp; Envi'!AK11</f>
        <v>0</v>
      </c>
      <c r="U17" s="95">
        <f>'5. Auto Review | Climate &amp; Envi'!AM11</f>
        <v>0</v>
      </c>
      <c r="V17" s="95">
        <f>'5. Auto Review | Climate &amp; Envi'!AO11</f>
        <v>0</v>
      </c>
    </row>
    <row r="18">
      <c r="A18" s="96"/>
      <c r="B18" s="96"/>
      <c r="C18" s="92" t="s">
        <v>57</v>
      </c>
      <c r="D18" s="97">
        <f t="shared" ref="D18:V18" si="7">SUM(D16:D17)</f>
        <v>2</v>
      </c>
      <c r="E18" s="92">
        <f t="shared" si="7"/>
        <v>0.75</v>
      </c>
      <c r="F18" s="92">
        <f t="shared" si="7"/>
        <v>0</v>
      </c>
      <c r="G18" s="92">
        <f t="shared" si="7"/>
        <v>0</v>
      </c>
      <c r="H18" s="92">
        <f t="shared" si="7"/>
        <v>0</v>
      </c>
      <c r="I18" s="92">
        <f t="shared" si="7"/>
        <v>0</v>
      </c>
      <c r="J18" s="92">
        <f t="shared" si="7"/>
        <v>0</v>
      </c>
      <c r="K18" s="92">
        <f t="shared" si="7"/>
        <v>0</v>
      </c>
      <c r="L18" s="92">
        <f t="shared" si="7"/>
        <v>0</v>
      </c>
      <c r="M18" s="92">
        <f t="shared" si="7"/>
        <v>0</v>
      </c>
      <c r="N18" s="92">
        <f t="shared" si="7"/>
        <v>0.75</v>
      </c>
      <c r="O18" s="92">
        <f t="shared" si="7"/>
        <v>0</v>
      </c>
      <c r="P18" s="92">
        <f t="shared" si="7"/>
        <v>0</v>
      </c>
      <c r="Q18" s="92">
        <f t="shared" si="7"/>
        <v>0.5</v>
      </c>
      <c r="R18" s="92">
        <f t="shared" si="7"/>
        <v>0</v>
      </c>
      <c r="S18" s="92">
        <f t="shared" si="7"/>
        <v>0</v>
      </c>
      <c r="T18" s="92">
        <f t="shared" si="7"/>
        <v>0</v>
      </c>
      <c r="U18" s="92">
        <f t="shared" si="7"/>
        <v>1</v>
      </c>
      <c r="V18" s="92">
        <f t="shared" si="7"/>
        <v>0.5</v>
      </c>
    </row>
    <row r="19">
      <c r="A19" s="96"/>
      <c r="B19" s="96"/>
      <c r="C19" s="98" t="s">
        <v>58</v>
      </c>
      <c r="D19" s="99">
        <f>'7. Weightings'!$C$5</f>
        <v>2</v>
      </c>
      <c r="E19" s="104">
        <f t="shared" ref="E19:V19" si="8">(E18/$D$18)*$D$19</f>
        <v>0.75</v>
      </c>
      <c r="F19" s="104">
        <f t="shared" si="8"/>
        <v>0</v>
      </c>
      <c r="G19" s="104">
        <f t="shared" si="8"/>
        <v>0</v>
      </c>
      <c r="H19" s="104">
        <f t="shared" si="8"/>
        <v>0</v>
      </c>
      <c r="I19" s="104">
        <f t="shared" si="8"/>
        <v>0</v>
      </c>
      <c r="J19" s="104">
        <f t="shared" si="8"/>
        <v>0</v>
      </c>
      <c r="K19" s="104">
        <f t="shared" si="8"/>
        <v>0</v>
      </c>
      <c r="L19" s="104">
        <f t="shared" si="8"/>
        <v>0</v>
      </c>
      <c r="M19" s="104">
        <f t="shared" si="8"/>
        <v>0</v>
      </c>
      <c r="N19" s="104">
        <f t="shared" si="8"/>
        <v>0.75</v>
      </c>
      <c r="O19" s="104">
        <f t="shared" si="8"/>
        <v>0</v>
      </c>
      <c r="P19" s="104">
        <f t="shared" si="8"/>
        <v>0</v>
      </c>
      <c r="Q19" s="104">
        <f t="shared" si="8"/>
        <v>0.5</v>
      </c>
      <c r="R19" s="104">
        <f t="shared" si="8"/>
        <v>0</v>
      </c>
      <c r="S19" s="104">
        <f t="shared" si="8"/>
        <v>0</v>
      </c>
      <c r="T19" s="104">
        <f t="shared" si="8"/>
        <v>0</v>
      </c>
      <c r="U19" s="104">
        <f t="shared" si="8"/>
        <v>1</v>
      </c>
      <c r="V19" s="104">
        <f t="shared" si="8"/>
        <v>0.5</v>
      </c>
    </row>
    <row r="20">
      <c r="A20" s="96"/>
      <c r="B20" s="96"/>
      <c r="C20" s="102" t="s">
        <v>59</v>
      </c>
      <c r="D20" s="103"/>
      <c r="E20" s="103">
        <f t="shared" ref="E20:V20" si="9">IFERROR(E19/$D$19,0)</f>
        <v>0.375</v>
      </c>
      <c r="F20" s="103">
        <f t="shared" si="9"/>
        <v>0</v>
      </c>
      <c r="G20" s="103">
        <f t="shared" si="9"/>
        <v>0</v>
      </c>
      <c r="H20" s="103">
        <f t="shared" si="9"/>
        <v>0</v>
      </c>
      <c r="I20" s="103">
        <f t="shared" si="9"/>
        <v>0</v>
      </c>
      <c r="J20" s="103">
        <f t="shared" si="9"/>
        <v>0</v>
      </c>
      <c r="K20" s="103">
        <f t="shared" si="9"/>
        <v>0</v>
      </c>
      <c r="L20" s="103">
        <f t="shared" si="9"/>
        <v>0</v>
      </c>
      <c r="M20" s="103">
        <f t="shared" si="9"/>
        <v>0</v>
      </c>
      <c r="N20" s="103">
        <f t="shared" si="9"/>
        <v>0.375</v>
      </c>
      <c r="O20" s="103">
        <f t="shared" si="9"/>
        <v>0</v>
      </c>
      <c r="P20" s="103">
        <f t="shared" si="9"/>
        <v>0</v>
      </c>
      <c r="Q20" s="103">
        <f t="shared" si="9"/>
        <v>0.25</v>
      </c>
      <c r="R20" s="103">
        <f t="shared" si="9"/>
        <v>0</v>
      </c>
      <c r="S20" s="103">
        <f t="shared" si="9"/>
        <v>0</v>
      </c>
      <c r="T20" s="103">
        <f t="shared" si="9"/>
        <v>0</v>
      </c>
      <c r="U20" s="103">
        <f t="shared" si="9"/>
        <v>0.5</v>
      </c>
      <c r="V20" s="103">
        <f t="shared" si="9"/>
        <v>0.25</v>
      </c>
    </row>
    <row r="21" ht="15.75" customHeight="1">
      <c r="A21" s="96"/>
      <c r="B21" s="105" t="s">
        <v>60</v>
      </c>
      <c r="C21" s="106"/>
      <c r="D21" s="107">
        <f>'7. Weightings'!$C$6</f>
        <v>4.5</v>
      </c>
      <c r="E21" s="104">
        <f t="shared" ref="E21:V21" si="10">SUM(E6,E14,E19)</f>
        <v>2</v>
      </c>
      <c r="F21" s="104">
        <f t="shared" si="10"/>
        <v>0</v>
      </c>
      <c r="G21" s="104">
        <f t="shared" si="10"/>
        <v>0</v>
      </c>
      <c r="H21" s="104">
        <f t="shared" si="10"/>
        <v>1.0625</v>
      </c>
      <c r="I21" s="104">
        <f t="shared" si="10"/>
        <v>0.125</v>
      </c>
      <c r="J21" s="104">
        <f t="shared" si="10"/>
        <v>0.75</v>
      </c>
      <c r="K21" s="104">
        <f t="shared" si="10"/>
        <v>0.625</v>
      </c>
      <c r="L21" s="104">
        <f t="shared" si="10"/>
        <v>1</v>
      </c>
      <c r="M21" s="104">
        <f t="shared" si="10"/>
        <v>0.625</v>
      </c>
      <c r="N21" s="104">
        <f t="shared" si="10"/>
        <v>1.875</v>
      </c>
      <c r="O21" s="104">
        <f t="shared" si="10"/>
        <v>0.625</v>
      </c>
      <c r="P21" s="104">
        <f t="shared" si="10"/>
        <v>0.625</v>
      </c>
      <c r="Q21" s="104">
        <f t="shared" si="10"/>
        <v>1.25</v>
      </c>
      <c r="R21" s="104">
        <f t="shared" si="10"/>
        <v>0.6875</v>
      </c>
      <c r="S21" s="104">
        <f t="shared" si="10"/>
        <v>0.25</v>
      </c>
      <c r="T21" s="104">
        <f t="shared" si="10"/>
        <v>0.75</v>
      </c>
      <c r="U21" s="104">
        <f t="shared" si="10"/>
        <v>2.0625</v>
      </c>
      <c r="V21" s="104">
        <f t="shared" si="10"/>
        <v>1.1875</v>
      </c>
    </row>
    <row r="22" ht="15.75" customHeight="1">
      <c r="A22" s="101"/>
      <c r="B22" s="108" t="s">
        <v>61</v>
      </c>
      <c r="C22" s="109"/>
      <c r="D22" s="110"/>
      <c r="E22" s="111">
        <f t="shared" ref="E22:V22" si="11">E21/$D$21</f>
        <v>0.4444444444</v>
      </c>
      <c r="F22" s="111">
        <f t="shared" si="11"/>
        <v>0</v>
      </c>
      <c r="G22" s="111">
        <f t="shared" si="11"/>
        <v>0</v>
      </c>
      <c r="H22" s="111">
        <f t="shared" si="11"/>
        <v>0.2361111111</v>
      </c>
      <c r="I22" s="111">
        <f t="shared" si="11"/>
        <v>0.02777777778</v>
      </c>
      <c r="J22" s="111">
        <f t="shared" si="11"/>
        <v>0.1666666667</v>
      </c>
      <c r="K22" s="111">
        <f t="shared" si="11"/>
        <v>0.1388888889</v>
      </c>
      <c r="L22" s="111">
        <f t="shared" si="11"/>
        <v>0.2222222222</v>
      </c>
      <c r="M22" s="111">
        <f t="shared" si="11"/>
        <v>0.1388888889</v>
      </c>
      <c r="N22" s="111">
        <f t="shared" si="11"/>
        <v>0.4166666667</v>
      </c>
      <c r="O22" s="111">
        <f t="shared" si="11"/>
        <v>0.1388888889</v>
      </c>
      <c r="P22" s="111">
        <f t="shared" si="11"/>
        <v>0.1388888889</v>
      </c>
      <c r="Q22" s="111">
        <f t="shared" si="11"/>
        <v>0.2777777778</v>
      </c>
      <c r="R22" s="111">
        <f t="shared" si="11"/>
        <v>0.1527777778</v>
      </c>
      <c r="S22" s="111">
        <f t="shared" si="11"/>
        <v>0.05555555556</v>
      </c>
      <c r="T22" s="111">
        <f t="shared" si="11"/>
        <v>0.1666666667</v>
      </c>
      <c r="U22" s="111">
        <f t="shared" si="11"/>
        <v>0.4583333333</v>
      </c>
      <c r="V22" s="111">
        <f t="shared" si="11"/>
        <v>0.2638888889</v>
      </c>
    </row>
    <row r="23" ht="27.75" customHeight="1">
      <c r="A23" s="93" t="str">
        <f>'5. Auto Review | Climate &amp; Envi'!A12</f>
        <v>Fossil Free and Environmentally Sustainable Steel</v>
      </c>
      <c r="B23" s="94" t="str">
        <f>'5. Auto Review | Climate &amp; Envi'!B12</f>
        <v>Disclosure of scope 3 GHG emissions due to steel supply chains</v>
      </c>
      <c r="C23" s="95" t="str">
        <f>'5. Auto Review | Climate &amp; Envi'!C12</f>
        <v>The company discloses disaggregated GHG emissions for their steel supply chains.</v>
      </c>
      <c r="D23" s="95">
        <f>'5. Auto Review | Climate &amp; Envi'!D12</f>
        <v>1</v>
      </c>
      <c r="E23" s="95">
        <f>'5. Auto Review | Climate &amp; Envi'!G12</f>
        <v>0</v>
      </c>
      <c r="F23" s="95">
        <f>'5. Auto Review | Climate &amp; Envi'!I12</f>
        <v>0</v>
      </c>
      <c r="G23" s="95">
        <f>'5. Auto Review | Climate &amp; Envi'!K12</f>
        <v>0</v>
      </c>
      <c r="H23" s="95">
        <f>'5. Auto Review | Climate &amp; Envi'!M12</f>
        <v>0</v>
      </c>
      <c r="I23" s="95">
        <f>'5. Auto Review | Climate &amp; Envi'!O12</f>
        <v>0</v>
      </c>
      <c r="J23" s="95">
        <f>'5. Auto Review | Climate &amp; Envi'!Q12</f>
        <v>0</v>
      </c>
      <c r="K23" s="95">
        <f>'5. Auto Review | Climate &amp; Envi'!S12</f>
        <v>0</v>
      </c>
      <c r="L23" s="95">
        <f>'5. Auto Review | Climate &amp; Envi'!U12</f>
        <v>0</v>
      </c>
      <c r="M23" s="95">
        <f>'5. Auto Review | Climate &amp; Envi'!W12</f>
        <v>0</v>
      </c>
      <c r="N23" s="95">
        <f>'5. Auto Review | Climate &amp; Envi'!Y12</f>
        <v>0</v>
      </c>
      <c r="O23" s="95">
        <f>'5. Auto Review | Climate &amp; Envi'!AA12</f>
        <v>0</v>
      </c>
      <c r="P23" s="95">
        <f>'5. Auto Review | Climate &amp; Envi'!AC12</f>
        <v>0</v>
      </c>
      <c r="Q23" s="95">
        <f>'5. Auto Review | Climate &amp; Envi'!AE12</f>
        <v>0</v>
      </c>
      <c r="R23" s="95">
        <f>'5. Auto Review | Climate &amp; Envi'!AG12</f>
        <v>0</v>
      </c>
      <c r="S23" s="95">
        <f>'5. Auto Review | Climate &amp; Envi'!AI12</f>
        <v>0</v>
      </c>
      <c r="T23" s="95">
        <f>'5. Auto Review | Climate &amp; Envi'!AK12</f>
        <v>0</v>
      </c>
      <c r="U23" s="95">
        <f>'5. Auto Review | Climate &amp; Envi'!AM12</f>
        <v>0</v>
      </c>
      <c r="V23" s="95">
        <f>'5. Auto Review | Climate &amp; Envi'!AO12</f>
        <v>0</v>
      </c>
    </row>
    <row r="24" ht="15.75" hidden="1" customHeight="1">
      <c r="A24" s="96"/>
      <c r="B24" s="96"/>
      <c r="C24" s="92" t="s">
        <v>51</v>
      </c>
      <c r="D24" s="97">
        <f t="shared" ref="D24:V24" si="12">SUM(D23)</f>
        <v>1</v>
      </c>
      <c r="E24" s="97">
        <f t="shared" si="12"/>
        <v>0</v>
      </c>
      <c r="F24" s="97">
        <f t="shared" si="12"/>
        <v>0</v>
      </c>
      <c r="G24" s="97">
        <f t="shared" si="12"/>
        <v>0</v>
      </c>
      <c r="H24" s="97">
        <f t="shared" si="12"/>
        <v>0</v>
      </c>
      <c r="I24" s="97">
        <f t="shared" si="12"/>
        <v>0</v>
      </c>
      <c r="J24" s="97">
        <f t="shared" si="12"/>
        <v>0</v>
      </c>
      <c r="K24" s="97">
        <f t="shared" si="12"/>
        <v>0</v>
      </c>
      <c r="L24" s="97">
        <f t="shared" si="12"/>
        <v>0</v>
      </c>
      <c r="M24" s="97">
        <f t="shared" si="12"/>
        <v>0</v>
      </c>
      <c r="N24" s="97">
        <f t="shared" si="12"/>
        <v>0</v>
      </c>
      <c r="O24" s="97">
        <f t="shared" si="12"/>
        <v>0</v>
      </c>
      <c r="P24" s="97">
        <f t="shared" si="12"/>
        <v>0</v>
      </c>
      <c r="Q24" s="97">
        <f t="shared" si="12"/>
        <v>0</v>
      </c>
      <c r="R24" s="97">
        <f t="shared" si="12"/>
        <v>0</v>
      </c>
      <c r="S24" s="97">
        <f t="shared" si="12"/>
        <v>0</v>
      </c>
      <c r="T24" s="97">
        <f t="shared" si="12"/>
        <v>0</v>
      </c>
      <c r="U24" s="97">
        <f t="shared" si="12"/>
        <v>0</v>
      </c>
      <c r="V24" s="97">
        <f t="shared" si="12"/>
        <v>0</v>
      </c>
    </row>
    <row r="25" ht="28.5" hidden="1" customHeight="1">
      <c r="A25" s="96"/>
      <c r="B25" s="96"/>
      <c r="C25" s="98" t="s">
        <v>52</v>
      </c>
      <c r="D25" s="99">
        <f>'7. Weightings'!$C$3</f>
        <v>1</v>
      </c>
      <c r="E25" s="100">
        <f t="shared" ref="E25:V25" si="13">(E24/$D$24)*$D$25</f>
        <v>0</v>
      </c>
      <c r="F25" s="100">
        <f t="shared" si="13"/>
        <v>0</v>
      </c>
      <c r="G25" s="100">
        <f t="shared" si="13"/>
        <v>0</v>
      </c>
      <c r="H25" s="100">
        <f t="shared" si="13"/>
        <v>0</v>
      </c>
      <c r="I25" s="100">
        <f t="shared" si="13"/>
        <v>0</v>
      </c>
      <c r="J25" s="100">
        <f t="shared" si="13"/>
        <v>0</v>
      </c>
      <c r="K25" s="100">
        <f t="shared" si="13"/>
        <v>0</v>
      </c>
      <c r="L25" s="100">
        <f t="shared" si="13"/>
        <v>0</v>
      </c>
      <c r="M25" s="100">
        <f t="shared" si="13"/>
        <v>0</v>
      </c>
      <c r="N25" s="100">
        <f t="shared" si="13"/>
        <v>0</v>
      </c>
      <c r="O25" s="100">
        <f t="shared" si="13"/>
        <v>0</v>
      </c>
      <c r="P25" s="100">
        <f t="shared" si="13"/>
        <v>0</v>
      </c>
      <c r="Q25" s="100">
        <f t="shared" si="13"/>
        <v>0</v>
      </c>
      <c r="R25" s="100">
        <f t="shared" si="13"/>
        <v>0</v>
      </c>
      <c r="S25" s="100">
        <f t="shared" si="13"/>
        <v>0</v>
      </c>
      <c r="T25" s="100">
        <f t="shared" si="13"/>
        <v>0</v>
      </c>
      <c r="U25" s="100">
        <f t="shared" si="13"/>
        <v>0</v>
      </c>
      <c r="V25" s="100">
        <f t="shared" si="13"/>
        <v>0</v>
      </c>
    </row>
    <row r="26" ht="15.75" customHeight="1">
      <c r="A26" s="96"/>
      <c r="B26" s="101"/>
      <c r="C26" s="102" t="s">
        <v>53</v>
      </c>
      <c r="D26" s="103"/>
      <c r="E26" s="103">
        <f t="shared" ref="E26:V26" si="14">IFERROR(E25/$D$25,0)</f>
        <v>0</v>
      </c>
      <c r="F26" s="103">
        <f t="shared" si="14"/>
        <v>0</v>
      </c>
      <c r="G26" s="103">
        <f t="shared" si="14"/>
        <v>0</v>
      </c>
      <c r="H26" s="103">
        <f t="shared" si="14"/>
        <v>0</v>
      </c>
      <c r="I26" s="103">
        <f t="shared" si="14"/>
        <v>0</v>
      </c>
      <c r="J26" s="103">
        <f t="shared" si="14"/>
        <v>0</v>
      </c>
      <c r="K26" s="103">
        <f t="shared" si="14"/>
        <v>0</v>
      </c>
      <c r="L26" s="103">
        <f t="shared" si="14"/>
        <v>0</v>
      </c>
      <c r="M26" s="103">
        <f t="shared" si="14"/>
        <v>0</v>
      </c>
      <c r="N26" s="103">
        <f t="shared" si="14"/>
        <v>0</v>
      </c>
      <c r="O26" s="103">
        <f t="shared" si="14"/>
        <v>0</v>
      </c>
      <c r="P26" s="103">
        <f t="shared" si="14"/>
        <v>0</v>
      </c>
      <c r="Q26" s="103">
        <f t="shared" si="14"/>
        <v>0</v>
      </c>
      <c r="R26" s="103">
        <f t="shared" si="14"/>
        <v>0</v>
      </c>
      <c r="S26" s="103">
        <f t="shared" si="14"/>
        <v>0</v>
      </c>
      <c r="T26" s="103">
        <f t="shared" si="14"/>
        <v>0</v>
      </c>
      <c r="U26" s="103">
        <f t="shared" si="14"/>
        <v>0</v>
      </c>
      <c r="V26" s="103">
        <f t="shared" si="14"/>
        <v>0</v>
      </c>
    </row>
    <row r="27">
      <c r="A27" s="96"/>
      <c r="B27" s="94" t="str">
        <f>'5. Auto Review | Climate &amp; Envi'!B13</f>
        <v>Target setting and progress towards fossil free and environmentally sustainable steel supply chains</v>
      </c>
      <c r="C27" s="95" t="str">
        <f>'5. Auto Review | Climate &amp; Envi'!C13</f>
        <v>The company has set targets for the use of fossil free and environmentally sustainable steel.</v>
      </c>
      <c r="D27" s="95">
        <f>'5. Auto Review | Climate &amp; Envi'!D13</f>
        <v>2</v>
      </c>
      <c r="E27" s="95">
        <f>'5. Auto Review | Climate &amp; Envi'!G13</f>
        <v>0</v>
      </c>
      <c r="F27" s="95">
        <f>'5. Auto Review | Climate &amp; Envi'!I13</f>
        <v>0</v>
      </c>
      <c r="G27" s="95">
        <f>'5. Auto Review | Climate &amp; Envi'!K13</f>
        <v>0</v>
      </c>
      <c r="H27" s="95">
        <f>'5. Auto Review | Climate &amp; Envi'!M13</f>
        <v>0</v>
      </c>
      <c r="I27" s="95">
        <f>'5. Auto Review | Climate &amp; Envi'!O13</f>
        <v>0</v>
      </c>
      <c r="J27" s="95">
        <f>'5. Auto Review | Climate &amp; Envi'!Q13</f>
        <v>0</v>
      </c>
      <c r="K27" s="95">
        <f>'5. Auto Review | Climate &amp; Envi'!S13</f>
        <v>0</v>
      </c>
      <c r="L27" s="95">
        <f>'5. Auto Review | Climate &amp; Envi'!U13</f>
        <v>0</v>
      </c>
      <c r="M27" s="95">
        <f>'5. Auto Review | Climate &amp; Envi'!W13</f>
        <v>0</v>
      </c>
      <c r="N27" s="95">
        <f>'5. Auto Review | Climate &amp; Envi'!Y13</f>
        <v>0.5</v>
      </c>
      <c r="O27" s="95">
        <f>'5. Auto Review | Climate &amp; Envi'!AA13</f>
        <v>0</v>
      </c>
      <c r="P27" s="95">
        <f>'5. Auto Review | Climate &amp; Envi'!AC13</f>
        <v>0</v>
      </c>
      <c r="Q27" s="95">
        <f>'5. Auto Review | Climate &amp; Envi'!AE13</f>
        <v>0</v>
      </c>
      <c r="R27" s="95">
        <f>'5. Auto Review | Climate &amp; Envi'!AG13</f>
        <v>0</v>
      </c>
      <c r="S27" s="95">
        <f>'5. Auto Review | Climate &amp; Envi'!AI13</f>
        <v>0</v>
      </c>
      <c r="T27" s="95">
        <f>'5. Auto Review | Climate &amp; Envi'!AK13</f>
        <v>0</v>
      </c>
      <c r="U27" s="95">
        <f>'5. Auto Review | Climate &amp; Envi'!AM13</f>
        <v>0</v>
      </c>
      <c r="V27" s="95">
        <f>'5. Auto Review | Climate &amp; Envi'!AO13</f>
        <v>0.5</v>
      </c>
    </row>
    <row r="28">
      <c r="A28" s="96"/>
      <c r="B28" s="96"/>
      <c r="C28" s="95" t="str">
        <f>'5. Auto Review | Climate &amp; Envi'!C14</f>
        <v>The company publishes progress towards their target by disclosing the current percentage of fossil free steel in their in their annual production cycle.</v>
      </c>
      <c r="D28" s="95">
        <f>'5. Auto Review | Climate &amp; Envi'!D14</f>
        <v>1</v>
      </c>
      <c r="E28" s="95">
        <f>'5. Auto Review | Climate &amp; Envi'!G14</f>
        <v>0</v>
      </c>
      <c r="F28" s="95">
        <f>'5. Auto Review | Climate &amp; Envi'!I14</f>
        <v>0</v>
      </c>
      <c r="G28" s="95">
        <f>'5. Auto Review | Climate &amp; Envi'!K14</f>
        <v>0</v>
      </c>
      <c r="H28" s="95">
        <f>'5. Auto Review | Climate &amp; Envi'!M14</f>
        <v>0</v>
      </c>
      <c r="I28" s="95">
        <f>'5. Auto Review | Climate &amp; Envi'!O14</f>
        <v>0</v>
      </c>
      <c r="J28" s="95">
        <f>'5. Auto Review | Climate &amp; Envi'!Q14</f>
        <v>0</v>
      </c>
      <c r="K28" s="95">
        <f>'5. Auto Review | Climate &amp; Envi'!S14</f>
        <v>0</v>
      </c>
      <c r="L28" s="95">
        <f>'5. Auto Review | Climate &amp; Envi'!U14</f>
        <v>0</v>
      </c>
      <c r="M28" s="95">
        <f>'5. Auto Review | Climate &amp; Envi'!W14</f>
        <v>0</v>
      </c>
      <c r="N28" s="95">
        <f>'5. Auto Review | Climate &amp; Envi'!Y14</f>
        <v>0</v>
      </c>
      <c r="O28" s="95">
        <f>'5. Auto Review | Climate &amp; Envi'!AA14</f>
        <v>0</v>
      </c>
      <c r="P28" s="95">
        <f>'5. Auto Review | Climate &amp; Envi'!AC14</f>
        <v>0</v>
      </c>
      <c r="Q28" s="95">
        <f>'5. Auto Review | Climate &amp; Envi'!AE14</f>
        <v>0</v>
      </c>
      <c r="R28" s="95">
        <f>'5. Auto Review | Climate &amp; Envi'!AG14</f>
        <v>0</v>
      </c>
      <c r="S28" s="95">
        <f>'5. Auto Review | Climate &amp; Envi'!AI14</f>
        <v>0</v>
      </c>
      <c r="T28" s="95">
        <f>'5. Auto Review | Climate &amp; Envi'!AK14</f>
        <v>0</v>
      </c>
      <c r="U28" s="95">
        <f>'5. Auto Review | Climate &amp; Envi'!AM14</f>
        <v>0</v>
      </c>
      <c r="V28" s="95">
        <f>'5. Auto Review | Climate &amp; Envi'!AO14</f>
        <v>0</v>
      </c>
    </row>
    <row r="29">
      <c r="A29" s="96"/>
      <c r="B29" s="96"/>
      <c r="C29" s="95" t="str">
        <f>'5. Auto Review | Climate &amp; Envi'!C15</f>
        <v>The company has a target for the use of secondary/scrap steel by 2030.</v>
      </c>
      <c r="D29" s="95">
        <f>'5. Auto Review | Climate &amp; Envi'!D15</f>
        <v>2</v>
      </c>
      <c r="E29" s="95">
        <f>'5. Auto Review | Climate &amp; Envi'!G15</f>
        <v>0</v>
      </c>
      <c r="F29" s="95">
        <f>'5. Auto Review | Climate &amp; Envi'!I15</f>
        <v>0</v>
      </c>
      <c r="G29" s="95">
        <f>'5. Auto Review | Climate &amp; Envi'!K15</f>
        <v>0</v>
      </c>
      <c r="H29" s="95">
        <f>'5. Auto Review | Climate &amp; Envi'!M15</f>
        <v>0</v>
      </c>
      <c r="I29" s="95">
        <f>'5. Auto Review | Climate &amp; Envi'!O15</f>
        <v>0</v>
      </c>
      <c r="J29" s="95">
        <f>'5. Auto Review | Climate &amp; Envi'!Q15</f>
        <v>1</v>
      </c>
      <c r="K29" s="95">
        <f>'5. Auto Review | Climate &amp; Envi'!S15</f>
        <v>0</v>
      </c>
      <c r="L29" s="95">
        <f>'5. Auto Review | Climate &amp; Envi'!U15</f>
        <v>0</v>
      </c>
      <c r="M29" s="95">
        <f>'5. Auto Review | Climate &amp; Envi'!W15</f>
        <v>0</v>
      </c>
      <c r="N29" s="95">
        <f>'5. Auto Review | Climate &amp; Envi'!Y15</f>
        <v>0</v>
      </c>
      <c r="O29" s="95">
        <f>'5. Auto Review | Climate &amp; Envi'!AA15</f>
        <v>0</v>
      </c>
      <c r="P29" s="95">
        <f>'5. Auto Review | Climate &amp; Envi'!AC15</f>
        <v>0</v>
      </c>
      <c r="Q29" s="95">
        <f>'5. Auto Review | Climate &amp; Envi'!AE15</f>
        <v>0</v>
      </c>
      <c r="R29" s="95">
        <f>'5. Auto Review | Climate &amp; Envi'!AG15</f>
        <v>0</v>
      </c>
      <c r="S29" s="95">
        <f>'5. Auto Review | Climate &amp; Envi'!AI15</f>
        <v>0</v>
      </c>
      <c r="T29" s="95">
        <f>'5. Auto Review | Climate &amp; Envi'!AK15</f>
        <v>0</v>
      </c>
      <c r="U29" s="95">
        <f>'5. Auto Review | Climate &amp; Envi'!AM15</f>
        <v>0</v>
      </c>
      <c r="V29" s="95">
        <f>'5. Auto Review | Climate &amp; Envi'!AO15</f>
        <v>1</v>
      </c>
    </row>
    <row r="30">
      <c r="A30" s="96"/>
      <c r="B30" s="96"/>
      <c r="C30" s="95" t="str">
        <f>'5. Auto Review | Climate &amp; Envi'!C16</f>
        <v>The company publishes progress towards their target by disclosing the current percentage of recycled steel used in its annual production cycle.</v>
      </c>
      <c r="D30" s="95">
        <f>'5. Auto Review | Climate &amp; Envi'!D16</f>
        <v>1</v>
      </c>
      <c r="E30" s="95">
        <f>'5. Auto Review | Climate &amp; Envi'!G16</f>
        <v>0</v>
      </c>
      <c r="F30" s="95">
        <f>'5. Auto Review | Climate &amp; Envi'!I16</f>
        <v>0</v>
      </c>
      <c r="G30" s="95">
        <f>'5. Auto Review | Climate &amp; Envi'!K16</f>
        <v>0</v>
      </c>
      <c r="H30" s="95">
        <f>'5. Auto Review | Climate &amp; Envi'!M16</f>
        <v>0</v>
      </c>
      <c r="I30" s="95">
        <f>'5. Auto Review | Climate &amp; Envi'!O16</f>
        <v>0</v>
      </c>
      <c r="J30" s="95">
        <f>'5. Auto Review | Climate &amp; Envi'!Q16</f>
        <v>0</v>
      </c>
      <c r="K30" s="95">
        <f>'5. Auto Review | Climate &amp; Envi'!S16</f>
        <v>0</v>
      </c>
      <c r="L30" s="95">
        <f>'5. Auto Review | Climate &amp; Envi'!U16</f>
        <v>1</v>
      </c>
      <c r="M30" s="95">
        <f>'5. Auto Review | Climate &amp; Envi'!W16</f>
        <v>0</v>
      </c>
      <c r="N30" s="95">
        <f>'5. Auto Review | Climate &amp; Envi'!Y16</f>
        <v>0</v>
      </c>
      <c r="O30" s="95">
        <f>'5. Auto Review | Climate &amp; Envi'!AA16</f>
        <v>0</v>
      </c>
      <c r="P30" s="95">
        <f>'5. Auto Review | Climate &amp; Envi'!AC16</f>
        <v>0</v>
      </c>
      <c r="Q30" s="95">
        <f>'5. Auto Review | Climate &amp; Envi'!AE16</f>
        <v>1</v>
      </c>
      <c r="R30" s="95">
        <f>'5. Auto Review | Climate &amp; Envi'!AG16</f>
        <v>0</v>
      </c>
      <c r="S30" s="95">
        <f>'5. Auto Review | Climate &amp; Envi'!AI16</f>
        <v>0</v>
      </c>
      <c r="T30" s="95">
        <f>'5. Auto Review | Climate &amp; Envi'!AK16</f>
        <v>0</v>
      </c>
      <c r="U30" s="95">
        <f>'5. Auto Review | Climate &amp; Envi'!AM16</f>
        <v>0</v>
      </c>
      <c r="V30" s="95">
        <f>'5. Auto Review | Climate &amp; Envi'!AO16</f>
        <v>1</v>
      </c>
    </row>
    <row r="31" ht="15.75" hidden="1" customHeight="1">
      <c r="A31" s="96"/>
      <c r="B31" s="96"/>
      <c r="C31" s="92" t="s">
        <v>54</v>
      </c>
      <c r="D31" s="97">
        <f t="shared" ref="D31:V31" si="15">SUM(D27:D30)</f>
        <v>6</v>
      </c>
      <c r="E31" s="97">
        <f t="shared" si="15"/>
        <v>0</v>
      </c>
      <c r="F31" s="97">
        <f t="shared" si="15"/>
        <v>0</v>
      </c>
      <c r="G31" s="97">
        <f t="shared" si="15"/>
        <v>0</v>
      </c>
      <c r="H31" s="97">
        <f t="shared" si="15"/>
        <v>0</v>
      </c>
      <c r="I31" s="97">
        <f t="shared" si="15"/>
        <v>0</v>
      </c>
      <c r="J31" s="97">
        <f t="shared" si="15"/>
        <v>1</v>
      </c>
      <c r="K31" s="97">
        <f t="shared" si="15"/>
        <v>0</v>
      </c>
      <c r="L31" s="97">
        <f t="shared" si="15"/>
        <v>1</v>
      </c>
      <c r="M31" s="97">
        <f t="shared" si="15"/>
        <v>0</v>
      </c>
      <c r="N31" s="97">
        <f t="shared" si="15"/>
        <v>0.5</v>
      </c>
      <c r="O31" s="97">
        <f t="shared" si="15"/>
        <v>0</v>
      </c>
      <c r="P31" s="97">
        <f t="shared" si="15"/>
        <v>0</v>
      </c>
      <c r="Q31" s="97">
        <f t="shared" si="15"/>
        <v>1</v>
      </c>
      <c r="R31" s="97">
        <f t="shared" si="15"/>
        <v>0</v>
      </c>
      <c r="S31" s="97">
        <f t="shared" si="15"/>
        <v>0</v>
      </c>
      <c r="T31" s="97">
        <f t="shared" si="15"/>
        <v>0</v>
      </c>
      <c r="U31" s="97">
        <f t="shared" si="15"/>
        <v>0</v>
      </c>
      <c r="V31" s="97">
        <f t="shared" si="15"/>
        <v>2.5</v>
      </c>
    </row>
    <row r="32" ht="15.75" hidden="1" customHeight="1">
      <c r="A32" s="96"/>
      <c r="B32" s="96"/>
      <c r="C32" s="98" t="s">
        <v>55</v>
      </c>
      <c r="D32" s="99">
        <f>'7. Weightings'!$C$4</f>
        <v>1.5</v>
      </c>
      <c r="E32" s="100">
        <f t="shared" ref="E32:V32" si="16">(E31/$D$31)*$D$32</f>
        <v>0</v>
      </c>
      <c r="F32" s="100">
        <f t="shared" si="16"/>
        <v>0</v>
      </c>
      <c r="G32" s="100">
        <f t="shared" si="16"/>
        <v>0</v>
      </c>
      <c r="H32" s="100">
        <f t="shared" si="16"/>
        <v>0</v>
      </c>
      <c r="I32" s="100">
        <f t="shared" si="16"/>
        <v>0</v>
      </c>
      <c r="J32" s="100">
        <f t="shared" si="16"/>
        <v>0.25</v>
      </c>
      <c r="K32" s="100">
        <f t="shared" si="16"/>
        <v>0</v>
      </c>
      <c r="L32" s="100">
        <f t="shared" si="16"/>
        <v>0.25</v>
      </c>
      <c r="M32" s="100">
        <f t="shared" si="16"/>
        <v>0</v>
      </c>
      <c r="N32" s="100">
        <f t="shared" si="16"/>
        <v>0.125</v>
      </c>
      <c r="O32" s="100">
        <f t="shared" si="16"/>
        <v>0</v>
      </c>
      <c r="P32" s="100">
        <f t="shared" si="16"/>
        <v>0</v>
      </c>
      <c r="Q32" s="100">
        <f t="shared" si="16"/>
        <v>0.25</v>
      </c>
      <c r="R32" s="100">
        <f t="shared" si="16"/>
        <v>0</v>
      </c>
      <c r="S32" s="100">
        <f t="shared" si="16"/>
        <v>0</v>
      </c>
      <c r="T32" s="100">
        <f t="shared" si="16"/>
        <v>0</v>
      </c>
      <c r="U32" s="100">
        <f t="shared" si="16"/>
        <v>0</v>
      </c>
      <c r="V32" s="100">
        <f t="shared" si="16"/>
        <v>0.625</v>
      </c>
    </row>
    <row r="33" ht="15.75" customHeight="1">
      <c r="A33" s="96"/>
      <c r="B33" s="101"/>
      <c r="C33" s="102" t="s">
        <v>56</v>
      </c>
      <c r="D33" s="103"/>
      <c r="E33" s="103">
        <f t="shared" ref="E33:V33" si="17">IFERROR(E32/$D$32,0)</f>
        <v>0</v>
      </c>
      <c r="F33" s="103">
        <f t="shared" si="17"/>
        <v>0</v>
      </c>
      <c r="G33" s="103">
        <f t="shared" si="17"/>
        <v>0</v>
      </c>
      <c r="H33" s="103">
        <f t="shared" si="17"/>
        <v>0</v>
      </c>
      <c r="I33" s="103">
        <f t="shared" si="17"/>
        <v>0</v>
      </c>
      <c r="J33" s="103">
        <f t="shared" si="17"/>
        <v>0.1666666667</v>
      </c>
      <c r="K33" s="103">
        <f t="shared" si="17"/>
        <v>0</v>
      </c>
      <c r="L33" s="103">
        <f t="shared" si="17"/>
        <v>0.1666666667</v>
      </c>
      <c r="M33" s="103">
        <f t="shared" si="17"/>
        <v>0</v>
      </c>
      <c r="N33" s="103">
        <f t="shared" si="17"/>
        <v>0.08333333333</v>
      </c>
      <c r="O33" s="103">
        <f t="shared" si="17"/>
        <v>0</v>
      </c>
      <c r="P33" s="103">
        <f t="shared" si="17"/>
        <v>0</v>
      </c>
      <c r="Q33" s="103">
        <f t="shared" si="17"/>
        <v>0.1666666667</v>
      </c>
      <c r="R33" s="103">
        <f t="shared" si="17"/>
        <v>0</v>
      </c>
      <c r="S33" s="103">
        <f t="shared" si="17"/>
        <v>0</v>
      </c>
      <c r="T33" s="103">
        <f t="shared" si="17"/>
        <v>0</v>
      </c>
      <c r="U33" s="103">
        <f t="shared" si="17"/>
        <v>0</v>
      </c>
      <c r="V33" s="103">
        <f t="shared" si="17"/>
        <v>0.4166666667</v>
      </c>
    </row>
    <row r="34">
      <c r="A34" s="96"/>
      <c r="B34" s="94" t="str">
        <f>'5. Auto Review | Climate &amp; Envi'!B17</f>
        <v>Use of supply chain levers to achieve fossil free and environmentally sustainable steel supply chains</v>
      </c>
      <c r="C34" s="95" t="str">
        <f>'5. Auto Review | Climate &amp; Envi'!C17</f>
        <v>The company participates in multi-stakeholder initiatives to collaborate with other buyers to incentivise investment in and production of fossil free and environmentally sustainable steel at scale.</v>
      </c>
      <c r="D34" s="95">
        <f>'5. Auto Review | Climate &amp; Envi'!D17</f>
        <v>1</v>
      </c>
      <c r="E34" s="95">
        <f>'5. Auto Review | Climate &amp; Envi'!G17</f>
        <v>0</v>
      </c>
      <c r="F34" s="95">
        <f>'5. Auto Review | Climate &amp; Envi'!I17</f>
        <v>0</v>
      </c>
      <c r="G34" s="95">
        <f>'5. Auto Review | Climate &amp; Envi'!K17</f>
        <v>0</v>
      </c>
      <c r="H34" s="95">
        <f>'5. Auto Review | Climate &amp; Envi'!M17</f>
        <v>0</v>
      </c>
      <c r="I34" s="95">
        <f>'5. Auto Review | Climate &amp; Envi'!O17</f>
        <v>0</v>
      </c>
      <c r="J34" s="95">
        <f>'5. Auto Review | Climate &amp; Envi'!Q17</f>
        <v>0</v>
      </c>
      <c r="K34" s="95">
        <f>'5. Auto Review | Climate &amp; Envi'!S17</f>
        <v>0</v>
      </c>
      <c r="L34" s="95">
        <f>'5. Auto Review | Climate &amp; Envi'!U17</f>
        <v>0</v>
      </c>
      <c r="M34" s="95">
        <f>'5. Auto Review | Climate &amp; Envi'!W17</f>
        <v>0</v>
      </c>
      <c r="N34" s="95">
        <f>'5. Auto Review | Climate &amp; Envi'!Y17</f>
        <v>0.25</v>
      </c>
      <c r="O34" s="95">
        <f>'5. Auto Review | Climate &amp; Envi'!AA17</f>
        <v>0</v>
      </c>
      <c r="P34" s="95">
        <f>'5. Auto Review | Climate &amp; Envi'!AC17</f>
        <v>0</v>
      </c>
      <c r="Q34" s="95">
        <f>'5. Auto Review | Climate &amp; Envi'!AE17</f>
        <v>0</v>
      </c>
      <c r="R34" s="95">
        <f>'5. Auto Review | Climate &amp; Envi'!AG17</f>
        <v>0</v>
      </c>
      <c r="S34" s="95">
        <f>'5. Auto Review | Climate &amp; Envi'!AI17</f>
        <v>0</v>
      </c>
      <c r="T34" s="95">
        <f>'5. Auto Review | Climate &amp; Envi'!AK17</f>
        <v>0</v>
      </c>
      <c r="U34" s="95">
        <f>'5. Auto Review | Climate &amp; Envi'!AM17</f>
        <v>0</v>
      </c>
      <c r="V34" s="95">
        <f>'5. Auto Review | Climate &amp; Envi'!AO17</f>
        <v>0.5</v>
      </c>
    </row>
    <row r="35">
      <c r="A35" s="96"/>
      <c r="B35" s="96"/>
      <c r="C35" s="95" t="str">
        <f>'5. Auto Review | Climate &amp; Envi'!C18</f>
        <v>Company has entered into formal arrangements with suppliers to incentivise investment in and greater production of fossil free steel.</v>
      </c>
      <c r="D35" s="95">
        <f>'5. Auto Review | Climate &amp; Envi'!D18</f>
        <v>2</v>
      </c>
      <c r="E35" s="95">
        <f>'5. Auto Review | Climate &amp; Envi'!G18</f>
        <v>1</v>
      </c>
      <c r="F35" s="95">
        <f>'5. Auto Review | Climate &amp; Envi'!I18</f>
        <v>0</v>
      </c>
      <c r="G35" s="95">
        <f>'5. Auto Review | Climate &amp; Envi'!K18</f>
        <v>0</v>
      </c>
      <c r="H35" s="95">
        <f>'5. Auto Review | Climate &amp; Envi'!M18</f>
        <v>0</v>
      </c>
      <c r="I35" s="95">
        <f>'5. Auto Review | Climate &amp; Envi'!O18</f>
        <v>0</v>
      </c>
      <c r="J35" s="95">
        <f>'5. Auto Review | Climate &amp; Envi'!Q18</f>
        <v>0</v>
      </c>
      <c r="K35" s="95">
        <f>'5. Auto Review | Climate &amp; Envi'!S18</f>
        <v>0</v>
      </c>
      <c r="L35" s="95">
        <f>'5. Auto Review | Climate &amp; Envi'!U18</f>
        <v>0</v>
      </c>
      <c r="M35" s="95">
        <f>'5. Auto Review | Climate &amp; Envi'!W18</f>
        <v>0</v>
      </c>
      <c r="N35" s="95">
        <f>'5. Auto Review | Climate &amp; Envi'!Y18</f>
        <v>2</v>
      </c>
      <c r="O35" s="95">
        <f>'5. Auto Review | Climate &amp; Envi'!AA18</f>
        <v>0</v>
      </c>
      <c r="P35" s="95">
        <f>'5. Auto Review | Climate &amp; Envi'!AC18</f>
        <v>0</v>
      </c>
      <c r="Q35" s="95">
        <f>'5. Auto Review | Climate &amp; Envi'!AE18</f>
        <v>0</v>
      </c>
      <c r="R35" s="95">
        <f>'5. Auto Review | Climate &amp; Envi'!AG18</f>
        <v>0</v>
      </c>
      <c r="S35" s="95">
        <f>'5. Auto Review | Climate &amp; Envi'!AI18</f>
        <v>0</v>
      </c>
      <c r="T35" s="95">
        <f>'5. Auto Review | Climate &amp; Envi'!AK18</f>
        <v>0</v>
      </c>
      <c r="U35" s="95">
        <f>'5. Auto Review | Climate &amp; Envi'!AM18</f>
        <v>1</v>
      </c>
      <c r="V35" s="95">
        <f>'5. Auto Review | Climate &amp; Envi'!AO18</f>
        <v>2</v>
      </c>
    </row>
    <row r="36">
      <c r="A36" s="96"/>
      <c r="B36" s="96"/>
      <c r="C36" s="95" t="str">
        <f>'5. Auto Review | Climate &amp; Envi'!C19</f>
        <v>The company integrates improved recyclability of steel into automobile design and manufacture. </v>
      </c>
      <c r="D36" s="95">
        <f>'5. Auto Review | Climate &amp; Envi'!D19</f>
        <v>2</v>
      </c>
      <c r="E36" s="95">
        <f>'5. Auto Review | Climate &amp; Envi'!G19</f>
        <v>0</v>
      </c>
      <c r="F36" s="95">
        <f>'5. Auto Review | Climate &amp; Envi'!I19</f>
        <v>0</v>
      </c>
      <c r="G36" s="95">
        <f>'5. Auto Review | Climate &amp; Envi'!K19</f>
        <v>0</v>
      </c>
      <c r="H36" s="95">
        <f>'5. Auto Review | Climate &amp; Envi'!M19</f>
        <v>0</v>
      </c>
      <c r="I36" s="95">
        <f>'5. Auto Review | Climate &amp; Envi'!O19</f>
        <v>0</v>
      </c>
      <c r="J36" s="95">
        <f>'5. Auto Review | Climate &amp; Envi'!Q19</f>
        <v>1</v>
      </c>
      <c r="K36" s="95">
        <f>'5. Auto Review | Climate &amp; Envi'!S19</f>
        <v>0</v>
      </c>
      <c r="L36" s="95">
        <f>'5. Auto Review | Climate &amp; Envi'!U19</f>
        <v>0.5</v>
      </c>
      <c r="M36" s="95">
        <f>'5. Auto Review | Climate &amp; Envi'!W19</f>
        <v>0</v>
      </c>
      <c r="N36" s="95">
        <f>'5. Auto Review | Climate &amp; Envi'!Y19</f>
        <v>0</v>
      </c>
      <c r="O36" s="95">
        <f>'5. Auto Review | Climate &amp; Envi'!AA19</f>
        <v>0</v>
      </c>
      <c r="P36" s="95">
        <f>'5. Auto Review | Climate &amp; Envi'!AC19</f>
        <v>0</v>
      </c>
      <c r="Q36" s="95">
        <f>'5. Auto Review | Climate &amp; Envi'!AE19</f>
        <v>0.25</v>
      </c>
      <c r="R36" s="95">
        <f>'5. Auto Review | Climate &amp; Envi'!AG19</f>
        <v>0</v>
      </c>
      <c r="S36" s="95">
        <f>'5. Auto Review | Climate &amp; Envi'!AI19</f>
        <v>0</v>
      </c>
      <c r="T36" s="95">
        <f>'5. Auto Review | Climate &amp; Envi'!AK19</f>
        <v>0</v>
      </c>
      <c r="U36" s="95">
        <f>'5. Auto Review | Climate &amp; Envi'!AM19</f>
        <v>0</v>
      </c>
      <c r="V36" s="95">
        <f>'5. Auto Review | Climate &amp; Envi'!AO19</f>
        <v>2</v>
      </c>
    </row>
    <row r="37" ht="15.75" hidden="1" customHeight="1">
      <c r="A37" s="96"/>
      <c r="B37" s="96"/>
      <c r="C37" s="92" t="s">
        <v>57</v>
      </c>
      <c r="D37" s="97">
        <f t="shared" ref="D37:V37" si="18">SUM(D34:D36)</f>
        <v>5</v>
      </c>
      <c r="E37" s="97">
        <f t="shared" si="18"/>
        <v>1</v>
      </c>
      <c r="F37" s="97">
        <f t="shared" si="18"/>
        <v>0</v>
      </c>
      <c r="G37" s="97">
        <f t="shared" si="18"/>
        <v>0</v>
      </c>
      <c r="H37" s="97">
        <f t="shared" si="18"/>
        <v>0</v>
      </c>
      <c r="I37" s="97">
        <f t="shared" si="18"/>
        <v>0</v>
      </c>
      <c r="J37" s="97">
        <f t="shared" si="18"/>
        <v>1</v>
      </c>
      <c r="K37" s="97">
        <f t="shared" si="18"/>
        <v>0</v>
      </c>
      <c r="L37" s="97">
        <f t="shared" si="18"/>
        <v>0.5</v>
      </c>
      <c r="M37" s="97">
        <f t="shared" si="18"/>
        <v>0</v>
      </c>
      <c r="N37" s="97">
        <f t="shared" si="18"/>
        <v>2.25</v>
      </c>
      <c r="O37" s="97">
        <f t="shared" si="18"/>
        <v>0</v>
      </c>
      <c r="P37" s="97">
        <f t="shared" si="18"/>
        <v>0</v>
      </c>
      <c r="Q37" s="97">
        <f t="shared" si="18"/>
        <v>0.25</v>
      </c>
      <c r="R37" s="97">
        <f t="shared" si="18"/>
        <v>0</v>
      </c>
      <c r="S37" s="97">
        <f t="shared" si="18"/>
        <v>0</v>
      </c>
      <c r="T37" s="97">
        <f t="shared" si="18"/>
        <v>0</v>
      </c>
      <c r="U37" s="97">
        <f t="shared" si="18"/>
        <v>1</v>
      </c>
      <c r="V37" s="97">
        <f t="shared" si="18"/>
        <v>4.5</v>
      </c>
    </row>
    <row r="38" hidden="1">
      <c r="A38" s="96"/>
      <c r="B38" s="96"/>
      <c r="C38" s="98" t="s">
        <v>58</v>
      </c>
      <c r="D38" s="99">
        <f>'7. Weightings'!$C$5</f>
        <v>2</v>
      </c>
      <c r="E38" s="104">
        <f t="shared" ref="E38:V38" si="19">(E37/$D$37)*$D$38</f>
        <v>0.4</v>
      </c>
      <c r="F38" s="104">
        <f t="shared" si="19"/>
        <v>0</v>
      </c>
      <c r="G38" s="104">
        <f t="shared" si="19"/>
        <v>0</v>
      </c>
      <c r="H38" s="104">
        <f t="shared" si="19"/>
        <v>0</v>
      </c>
      <c r="I38" s="104">
        <f t="shared" si="19"/>
        <v>0</v>
      </c>
      <c r="J38" s="104">
        <f t="shared" si="19"/>
        <v>0.4</v>
      </c>
      <c r="K38" s="104">
        <f t="shared" si="19"/>
        <v>0</v>
      </c>
      <c r="L38" s="104">
        <f t="shared" si="19"/>
        <v>0.2</v>
      </c>
      <c r="M38" s="104">
        <f t="shared" si="19"/>
        <v>0</v>
      </c>
      <c r="N38" s="104">
        <f t="shared" si="19"/>
        <v>0.9</v>
      </c>
      <c r="O38" s="104">
        <f t="shared" si="19"/>
        <v>0</v>
      </c>
      <c r="P38" s="104">
        <f t="shared" si="19"/>
        <v>0</v>
      </c>
      <c r="Q38" s="104">
        <f t="shared" si="19"/>
        <v>0.1</v>
      </c>
      <c r="R38" s="104">
        <f t="shared" si="19"/>
        <v>0</v>
      </c>
      <c r="S38" s="104">
        <f t="shared" si="19"/>
        <v>0</v>
      </c>
      <c r="T38" s="104">
        <f t="shared" si="19"/>
        <v>0</v>
      </c>
      <c r="U38" s="104">
        <f t="shared" si="19"/>
        <v>0.4</v>
      </c>
      <c r="V38" s="104">
        <f t="shared" si="19"/>
        <v>1.8</v>
      </c>
    </row>
    <row r="39" ht="15.75" customHeight="1">
      <c r="A39" s="96"/>
      <c r="B39" s="101"/>
      <c r="C39" s="102" t="s">
        <v>59</v>
      </c>
      <c r="D39" s="103"/>
      <c r="E39" s="112">
        <f t="shared" ref="E39:V39" si="20">IFERROR(E38/$D$38,O)</f>
        <v>0.2</v>
      </c>
      <c r="F39" s="112">
        <f t="shared" si="20"/>
        <v>0</v>
      </c>
      <c r="G39" s="112">
        <f t="shared" si="20"/>
        <v>0</v>
      </c>
      <c r="H39" s="112">
        <f t="shared" si="20"/>
        <v>0</v>
      </c>
      <c r="I39" s="112">
        <f t="shared" si="20"/>
        <v>0</v>
      </c>
      <c r="J39" s="112">
        <f t="shared" si="20"/>
        <v>0.2</v>
      </c>
      <c r="K39" s="112">
        <f t="shared" si="20"/>
        <v>0</v>
      </c>
      <c r="L39" s="112">
        <f t="shared" si="20"/>
        <v>0.1</v>
      </c>
      <c r="M39" s="112">
        <f t="shared" si="20"/>
        <v>0</v>
      </c>
      <c r="N39" s="112">
        <f t="shared" si="20"/>
        <v>0.45</v>
      </c>
      <c r="O39" s="112">
        <f t="shared" si="20"/>
        <v>0</v>
      </c>
      <c r="P39" s="112">
        <f t="shared" si="20"/>
        <v>0</v>
      </c>
      <c r="Q39" s="112">
        <f t="shared" si="20"/>
        <v>0.05</v>
      </c>
      <c r="R39" s="112">
        <f t="shared" si="20"/>
        <v>0</v>
      </c>
      <c r="S39" s="112">
        <f t="shared" si="20"/>
        <v>0</v>
      </c>
      <c r="T39" s="112">
        <f t="shared" si="20"/>
        <v>0</v>
      </c>
      <c r="U39" s="112">
        <f t="shared" si="20"/>
        <v>0.2</v>
      </c>
      <c r="V39" s="112">
        <f t="shared" si="20"/>
        <v>0.9</v>
      </c>
    </row>
    <row r="40" ht="15.75" hidden="1" customHeight="1">
      <c r="A40" s="96"/>
      <c r="B40" s="105" t="s">
        <v>62</v>
      </c>
      <c r="C40" s="106"/>
      <c r="D40" s="107">
        <f>'7. Weightings'!$C$6</f>
        <v>4.5</v>
      </c>
      <c r="E40" s="104">
        <f t="shared" ref="E40:V40" si="21">SUM(E25,E32,E38)</f>
        <v>0.4</v>
      </c>
      <c r="F40" s="104">
        <f t="shared" si="21"/>
        <v>0</v>
      </c>
      <c r="G40" s="104">
        <f t="shared" si="21"/>
        <v>0</v>
      </c>
      <c r="H40" s="104">
        <f t="shared" si="21"/>
        <v>0</v>
      </c>
      <c r="I40" s="104">
        <f t="shared" si="21"/>
        <v>0</v>
      </c>
      <c r="J40" s="104">
        <f t="shared" si="21"/>
        <v>0.65</v>
      </c>
      <c r="K40" s="104">
        <f t="shared" si="21"/>
        <v>0</v>
      </c>
      <c r="L40" s="104">
        <f t="shared" si="21"/>
        <v>0.45</v>
      </c>
      <c r="M40" s="104">
        <f t="shared" si="21"/>
        <v>0</v>
      </c>
      <c r="N40" s="104">
        <f t="shared" si="21"/>
        <v>1.025</v>
      </c>
      <c r="O40" s="104">
        <f t="shared" si="21"/>
        <v>0</v>
      </c>
      <c r="P40" s="104">
        <f t="shared" si="21"/>
        <v>0</v>
      </c>
      <c r="Q40" s="104">
        <f t="shared" si="21"/>
        <v>0.35</v>
      </c>
      <c r="R40" s="104">
        <f t="shared" si="21"/>
        <v>0</v>
      </c>
      <c r="S40" s="104">
        <f t="shared" si="21"/>
        <v>0</v>
      </c>
      <c r="T40" s="104">
        <f t="shared" si="21"/>
        <v>0</v>
      </c>
      <c r="U40" s="104">
        <f t="shared" si="21"/>
        <v>0.4</v>
      </c>
      <c r="V40" s="104">
        <f t="shared" si="21"/>
        <v>2.425</v>
      </c>
    </row>
    <row r="41" ht="15.75" customHeight="1">
      <c r="A41" s="101"/>
      <c r="B41" s="108" t="s">
        <v>63</v>
      </c>
      <c r="C41" s="109"/>
      <c r="D41" s="110"/>
      <c r="E41" s="111">
        <f t="shared" ref="E41:V41" si="22">E40/$D$40</f>
        <v>0.08888888889</v>
      </c>
      <c r="F41" s="111">
        <f t="shared" si="22"/>
        <v>0</v>
      </c>
      <c r="G41" s="111">
        <f t="shared" si="22"/>
        <v>0</v>
      </c>
      <c r="H41" s="111">
        <f t="shared" si="22"/>
        <v>0</v>
      </c>
      <c r="I41" s="111">
        <f t="shared" si="22"/>
        <v>0</v>
      </c>
      <c r="J41" s="111">
        <f t="shared" si="22"/>
        <v>0.1444444444</v>
      </c>
      <c r="K41" s="111">
        <f t="shared" si="22"/>
        <v>0</v>
      </c>
      <c r="L41" s="111">
        <f t="shared" si="22"/>
        <v>0.1</v>
      </c>
      <c r="M41" s="111">
        <f t="shared" si="22"/>
        <v>0</v>
      </c>
      <c r="N41" s="111">
        <f t="shared" si="22"/>
        <v>0.2277777778</v>
      </c>
      <c r="O41" s="111">
        <f t="shared" si="22"/>
        <v>0</v>
      </c>
      <c r="P41" s="111">
        <f t="shared" si="22"/>
        <v>0</v>
      </c>
      <c r="Q41" s="111">
        <f t="shared" si="22"/>
        <v>0.07777777778</v>
      </c>
      <c r="R41" s="111">
        <f t="shared" si="22"/>
        <v>0</v>
      </c>
      <c r="S41" s="111">
        <f t="shared" si="22"/>
        <v>0</v>
      </c>
      <c r="T41" s="111">
        <f t="shared" si="22"/>
        <v>0</v>
      </c>
      <c r="U41" s="111">
        <f t="shared" si="22"/>
        <v>0.08888888889</v>
      </c>
      <c r="V41" s="111">
        <f t="shared" si="22"/>
        <v>0.5388888889</v>
      </c>
    </row>
    <row r="42" ht="32.25" customHeight="1">
      <c r="A42" s="93" t="str">
        <f>'5. Auto Review | Climate &amp; Envi'!A20</f>
        <v>Fossil Free and Environmentally Sustainable Aluminium </v>
      </c>
      <c r="B42" s="113" t="str">
        <f>'5. Auto Review | Climate &amp; Envi'!B20</f>
        <v>Disclosure of  scope 3 GHG emissions due to aluminium</v>
      </c>
      <c r="C42" s="95" t="str">
        <f>'5. Auto Review | Climate &amp; Envi'!C20</f>
        <v>The company discloses disaggregated GHG emissions for their aluminium supply chains.</v>
      </c>
      <c r="D42" s="95">
        <f>'5. Auto Review | Climate &amp; Envi'!D20</f>
        <v>1</v>
      </c>
      <c r="E42" s="95">
        <f>'5. Auto Review | Climate &amp; Envi'!G20</f>
        <v>0</v>
      </c>
      <c r="F42" s="95">
        <f>'5. Auto Review | Climate &amp; Envi'!I20</f>
        <v>0</v>
      </c>
      <c r="G42" s="95">
        <f>'5. Auto Review | Climate &amp; Envi'!K20</f>
        <v>0</v>
      </c>
      <c r="H42" s="95">
        <f>'5. Auto Review | Climate &amp; Envi'!M20</f>
        <v>0</v>
      </c>
      <c r="I42" s="95">
        <f>'5. Auto Review | Climate &amp; Envi'!O20</f>
        <v>0</v>
      </c>
      <c r="J42" s="95">
        <f>'5. Auto Review | Climate &amp; Envi'!Q20</f>
        <v>0</v>
      </c>
      <c r="K42" s="95">
        <f>'5. Auto Review | Climate &amp; Envi'!S20</f>
        <v>0</v>
      </c>
      <c r="L42" s="95">
        <f>'5. Auto Review | Climate &amp; Envi'!U20</f>
        <v>0</v>
      </c>
      <c r="M42" s="95">
        <f>'5. Auto Review | Climate &amp; Envi'!W20</f>
        <v>0</v>
      </c>
      <c r="N42" s="95">
        <f>'5. Auto Review | Climate &amp; Envi'!Y20</f>
        <v>0</v>
      </c>
      <c r="O42" s="95">
        <f>'5. Auto Review | Climate &amp; Envi'!AA20</f>
        <v>0</v>
      </c>
      <c r="P42" s="95">
        <f>'5. Auto Review | Climate &amp; Envi'!AC20</f>
        <v>0</v>
      </c>
      <c r="Q42" s="95">
        <f>'5. Auto Review | Climate &amp; Envi'!AE20</f>
        <v>0</v>
      </c>
      <c r="R42" s="95">
        <f>'5. Auto Review | Climate &amp; Envi'!AG20</f>
        <v>0</v>
      </c>
      <c r="S42" s="95">
        <f>'5. Auto Review | Climate &amp; Envi'!AI20</f>
        <v>0</v>
      </c>
      <c r="T42" s="95">
        <f>'5. Auto Review | Climate &amp; Envi'!AK20</f>
        <v>0</v>
      </c>
      <c r="U42" s="95">
        <f>'5. Auto Review | Climate &amp; Envi'!AM20</f>
        <v>0</v>
      </c>
      <c r="V42" s="95">
        <f>'5. Auto Review | Climate &amp; Envi'!AO20</f>
        <v>0</v>
      </c>
    </row>
    <row r="43" ht="15.75" hidden="1" customHeight="1">
      <c r="A43" s="96"/>
      <c r="B43" s="96"/>
      <c r="C43" s="92" t="s">
        <v>51</v>
      </c>
      <c r="D43" s="97">
        <f t="shared" ref="D43:V43" si="23">SUM(D42)</f>
        <v>1</v>
      </c>
      <c r="E43" s="97">
        <f t="shared" si="23"/>
        <v>0</v>
      </c>
      <c r="F43" s="97">
        <f t="shared" si="23"/>
        <v>0</v>
      </c>
      <c r="G43" s="97">
        <f t="shared" si="23"/>
        <v>0</v>
      </c>
      <c r="H43" s="97">
        <f t="shared" si="23"/>
        <v>0</v>
      </c>
      <c r="I43" s="97">
        <f t="shared" si="23"/>
        <v>0</v>
      </c>
      <c r="J43" s="97">
        <f t="shared" si="23"/>
        <v>0</v>
      </c>
      <c r="K43" s="97">
        <f t="shared" si="23"/>
        <v>0</v>
      </c>
      <c r="L43" s="97">
        <f t="shared" si="23"/>
        <v>0</v>
      </c>
      <c r="M43" s="97">
        <f t="shared" si="23"/>
        <v>0</v>
      </c>
      <c r="N43" s="97">
        <f t="shared" si="23"/>
        <v>0</v>
      </c>
      <c r="O43" s="97">
        <f t="shared" si="23"/>
        <v>0</v>
      </c>
      <c r="P43" s="97">
        <f t="shared" si="23"/>
        <v>0</v>
      </c>
      <c r="Q43" s="97">
        <f t="shared" si="23"/>
        <v>0</v>
      </c>
      <c r="R43" s="97">
        <f t="shared" si="23"/>
        <v>0</v>
      </c>
      <c r="S43" s="97">
        <f t="shared" si="23"/>
        <v>0</v>
      </c>
      <c r="T43" s="97">
        <f t="shared" si="23"/>
        <v>0</v>
      </c>
      <c r="U43" s="97">
        <f t="shared" si="23"/>
        <v>0</v>
      </c>
      <c r="V43" s="97">
        <f t="shared" si="23"/>
        <v>0</v>
      </c>
    </row>
    <row r="44" ht="31.5" hidden="1" customHeight="1">
      <c r="A44" s="96"/>
      <c r="B44" s="96"/>
      <c r="C44" s="98" t="s">
        <v>52</v>
      </c>
      <c r="D44" s="99">
        <f>'7. Weightings'!$C$3</f>
        <v>1</v>
      </c>
      <c r="E44" s="100">
        <f t="shared" ref="E44:V44" si="24">(E43/$D$43)*$D$44</f>
        <v>0</v>
      </c>
      <c r="F44" s="100">
        <f t="shared" si="24"/>
        <v>0</v>
      </c>
      <c r="G44" s="100">
        <f t="shared" si="24"/>
        <v>0</v>
      </c>
      <c r="H44" s="100">
        <f t="shared" si="24"/>
        <v>0</v>
      </c>
      <c r="I44" s="100">
        <f t="shared" si="24"/>
        <v>0</v>
      </c>
      <c r="J44" s="100">
        <f t="shared" si="24"/>
        <v>0</v>
      </c>
      <c r="K44" s="100">
        <f t="shared" si="24"/>
        <v>0</v>
      </c>
      <c r="L44" s="100">
        <f t="shared" si="24"/>
        <v>0</v>
      </c>
      <c r="M44" s="100">
        <f t="shared" si="24"/>
        <v>0</v>
      </c>
      <c r="N44" s="100">
        <f t="shared" si="24"/>
        <v>0</v>
      </c>
      <c r="O44" s="100">
        <f t="shared" si="24"/>
        <v>0</v>
      </c>
      <c r="P44" s="100">
        <f t="shared" si="24"/>
        <v>0</v>
      </c>
      <c r="Q44" s="100">
        <f t="shared" si="24"/>
        <v>0</v>
      </c>
      <c r="R44" s="100">
        <f t="shared" si="24"/>
        <v>0</v>
      </c>
      <c r="S44" s="100">
        <f t="shared" si="24"/>
        <v>0</v>
      </c>
      <c r="T44" s="100">
        <f t="shared" si="24"/>
        <v>0</v>
      </c>
      <c r="U44" s="100">
        <f t="shared" si="24"/>
        <v>0</v>
      </c>
      <c r="V44" s="100">
        <f t="shared" si="24"/>
        <v>0</v>
      </c>
    </row>
    <row r="45" ht="15.75" customHeight="1">
      <c r="A45" s="96"/>
      <c r="B45" s="101"/>
      <c r="C45" s="102" t="s">
        <v>53</v>
      </c>
      <c r="D45" s="103"/>
      <c r="E45" s="103">
        <f t="shared" ref="E45:V45" si="25">IFERROR(E44/$D$44,0)</f>
        <v>0</v>
      </c>
      <c r="F45" s="103">
        <f t="shared" si="25"/>
        <v>0</v>
      </c>
      <c r="G45" s="103">
        <f t="shared" si="25"/>
        <v>0</v>
      </c>
      <c r="H45" s="103">
        <f t="shared" si="25"/>
        <v>0</v>
      </c>
      <c r="I45" s="103">
        <f t="shared" si="25"/>
        <v>0</v>
      </c>
      <c r="J45" s="103">
        <f t="shared" si="25"/>
        <v>0</v>
      </c>
      <c r="K45" s="103">
        <f t="shared" si="25"/>
        <v>0</v>
      </c>
      <c r="L45" s="103">
        <f t="shared" si="25"/>
        <v>0</v>
      </c>
      <c r="M45" s="103">
        <f t="shared" si="25"/>
        <v>0</v>
      </c>
      <c r="N45" s="103">
        <f t="shared" si="25"/>
        <v>0</v>
      </c>
      <c r="O45" s="103">
        <f t="shared" si="25"/>
        <v>0</v>
      </c>
      <c r="P45" s="103">
        <f t="shared" si="25"/>
        <v>0</v>
      </c>
      <c r="Q45" s="103">
        <f t="shared" si="25"/>
        <v>0</v>
      </c>
      <c r="R45" s="103">
        <f t="shared" si="25"/>
        <v>0</v>
      </c>
      <c r="S45" s="103">
        <f t="shared" si="25"/>
        <v>0</v>
      </c>
      <c r="T45" s="103">
        <f t="shared" si="25"/>
        <v>0</v>
      </c>
      <c r="U45" s="103">
        <f t="shared" si="25"/>
        <v>0</v>
      </c>
      <c r="V45" s="103">
        <f t="shared" si="25"/>
        <v>0</v>
      </c>
    </row>
    <row r="46">
      <c r="A46" s="96"/>
      <c r="B46" s="113" t="str">
        <f>'5. Auto Review | Climate &amp; Envi'!B21</f>
        <v>Target setting and progress towards fossil free and environmentally sustainable aluminum supply chains</v>
      </c>
      <c r="C46" s="95" t="str">
        <f>'5. Auto Review | Climate &amp; Envi'!C21</f>
        <v>The company has set targets for the use of fossil free and environmentally sustainable aluminium</v>
      </c>
      <c r="D46" s="95">
        <f>'5. Auto Review | Climate &amp; Envi'!D21</f>
        <v>2</v>
      </c>
      <c r="E46" s="95">
        <f>'5. Auto Review | Climate &amp; Envi'!G21</f>
        <v>0</v>
      </c>
      <c r="F46" s="95">
        <f>'5. Auto Review | Climate &amp; Envi'!I21</f>
        <v>0</v>
      </c>
      <c r="G46" s="95">
        <f>'5. Auto Review | Climate &amp; Envi'!K21</f>
        <v>0</v>
      </c>
      <c r="H46" s="95">
        <f>'5. Auto Review | Climate &amp; Envi'!M21</f>
        <v>0</v>
      </c>
      <c r="I46" s="95">
        <f>'5. Auto Review | Climate &amp; Envi'!O21</f>
        <v>0</v>
      </c>
      <c r="J46" s="95">
        <f>'5. Auto Review | Climate &amp; Envi'!Q21</f>
        <v>0</v>
      </c>
      <c r="K46" s="95">
        <f>'5. Auto Review | Climate &amp; Envi'!S21</f>
        <v>0</v>
      </c>
      <c r="L46" s="95">
        <f>'5. Auto Review | Climate &amp; Envi'!U21</f>
        <v>0</v>
      </c>
      <c r="M46" s="95">
        <f>'5. Auto Review | Climate &amp; Envi'!W21</f>
        <v>0</v>
      </c>
      <c r="N46" s="95">
        <f>'5. Auto Review | Climate &amp; Envi'!Y21</f>
        <v>0</v>
      </c>
      <c r="O46" s="95">
        <f>'5. Auto Review | Climate &amp; Envi'!AA21</f>
        <v>0</v>
      </c>
      <c r="P46" s="95">
        <f>'5. Auto Review | Climate &amp; Envi'!AC21</f>
        <v>0</v>
      </c>
      <c r="Q46" s="95">
        <f>'5. Auto Review | Climate &amp; Envi'!AE21</f>
        <v>0</v>
      </c>
      <c r="R46" s="95">
        <f>'5. Auto Review | Climate &amp; Envi'!AG21</f>
        <v>0</v>
      </c>
      <c r="S46" s="95">
        <f>'5. Auto Review | Climate &amp; Envi'!AI21</f>
        <v>0</v>
      </c>
      <c r="T46" s="95">
        <f>'5. Auto Review | Climate &amp; Envi'!AK21</f>
        <v>0</v>
      </c>
      <c r="U46" s="95">
        <f>'5. Auto Review | Climate &amp; Envi'!AM21</f>
        <v>0</v>
      </c>
      <c r="V46" s="95">
        <f>'5. Auto Review | Climate &amp; Envi'!AO21</f>
        <v>0.5</v>
      </c>
    </row>
    <row r="47">
      <c r="A47" s="96"/>
      <c r="B47" s="96"/>
      <c r="C47" s="95" t="str">
        <f>'5. Auto Review | Climate &amp; Envi'!C22</f>
        <v>The company publishes progress towards their target by disclosing the current percentage of fossil free aluminium in their in their annual production cycle.</v>
      </c>
      <c r="D47" s="95">
        <f>'5. Auto Review | Climate &amp; Envi'!D22</f>
        <v>1</v>
      </c>
      <c r="E47" s="95">
        <f>'5. Auto Review | Climate &amp; Envi'!G22</f>
        <v>0</v>
      </c>
      <c r="F47" s="95">
        <f>'5. Auto Review | Climate &amp; Envi'!I22</f>
        <v>0</v>
      </c>
      <c r="G47" s="95">
        <f>'5. Auto Review | Climate &amp; Envi'!K22</f>
        <v>0</v>
      </c>
      <c r="H47" s="95">
        <f>'5. Auto Review | Climate &amp; Envi'!M22</f>
        <v>0</v>
      </c>
      <c r="I47" s="95">
        <f>'5. Auto Review | Climate &amp; Envi'!O22</f>
        <v>0</v>
      </c>
      <c r="J47" s="95">
        <f>'5. Auto Review | Climate &amp; Envi'!Q22</f>
        <v>0</v>
      </c>
      <c r="K47" s="95">
        <f>'5. Auto Review | Climate &amp; Envi'!S22</f>
        <v>0</v>
      </c>
      <c r="L47" s="95">
        <f>'5. Auto Review | Climate &amp; Envi'!U22</f>
        <v>0</v>
      </c>
      <c r="M47" s="95">
        <f>'5. Auto Review | Climate &amp; Envi'!W22</f>
        <v>0</v>
      </c>
      <c r="N47" s="95">
        <f>'5. Auto Review | Climate &amp; Envi'!Y22</f>
        <v>0</v>
      </c>
      <c r="O47" s="95">
        <f>'5. Auto Review | Climate &amp; Envi'!AA22</f>
        <v>0</v>
      </c>
      <c r="P47" s="95">
        <f>'5. Auto Review | Climate &amp; Envi'!AC22</f>
        <v>0</v>
      </c>
      <c r="Q47" s="95">
        <f>'5. Auto Review | Climate &amp; Envi'!AE22</f>
        <v>0</v>
      </c>
      <c r="R47" s="95">
        <f>'5. Auto Review | Climate &amp; Envi'!AG22</f>
        <v>0</v>
      </c>
      <c r="S47" s="95">
        <f>'5. Auto Review | Climate &amp; Envi'!AI22</f>
        <v>0</v>
      </c>
      <c r="T47" s="95">
        <f>'5. Auto Review | Climate &amp; Envi'!AK22</f>
        <v>0</v>
      </c>
      <c r="U47" s="95">
        <f>'5. Auto Review | Climate &amp; Envi'!AM22</f>
        <v>0</v>
      </c>
      <c r="V47" s="95">
        <f>'5. Auto Review | Climate &amp; Envi'!AO22</f>
        <v>0</v>
      </c>
    </row>
    <row r="48">
      <c r="A48" s="96"/>
      <c r="B48" s="96"/>
      <c r="C48" s="95" t="str">
        <f>'5. Auto Review | Climate &amp; Envi'!C23</f>
        <v>The company has a target to increase use of secondary/scrap aluminium by 2030.</v>
      </c>
      <c r="D48" s="95">
        <f>'5. Auto Review | Climate &amp; Envi'!D23</f>
        <v>2</v>
      </c>
      <c r="E48" s="95">
        <f>'5. Auto Review | Climate &amp; Envi'!G23</f>
        <v>0</v>
      </c>
      <c r="F48" s="95">
        <f>'5. Auto Review | Climate &amp; Envi'!I23</f>
        <v>0</v>
      </c>
      <c r="G48" s="95">
        <f>'5. Auto Review | Climate &amp; Envi'!K23</f>
        <v>0</v>
      </c>
      <c r="H48" s="95">
        <f>'5. Auto Review | Climate &amp; Envi'!M23</f>
        <v>0</v>
      </c>
      <c r="I48" s="95">
        <f>'5. Auto Review | Climate &amp; Envi'!O23</f>
        <v>0</v>
      </c>
      <c r="J48" s="95">
        <f>'5. Auto Review | Climate &amp; Envi'!Q23</f>
        <v>1</v>
      </c>
      <c r="K48" s="95">
        <f>'5. Auto Review | Climate &amp; Envi'!S23</f>
        <v>0</v>
      </c>
      <c r="L48" s="95">
        <f>'5. Auto Review | Climate &amp; Envi'!U23</f>
        <v>0</v>
      </c>
      <c r="M48" s="95">
        <f>'5. Auto Review | Climate &amp; Envi'!W23</f>
        <v>0</v>
      </c>
      <c r="N48" s="95">
        <f>'5. Auto Review | Climate &amp; Envi'!Y23</f>
        <v>0</v>
      </c>
      <c r="O48" s="95">
        <f>'5. Auto Review | Climate &amp; Envi'!AA23</f>
        <v>0</v>
      </c>
      <c r="P48" s="95">
        <f>'5. Auto Review | Climate &amp; Envi'!AC23</f>
        <v>0</v>
      </c>
      <c r="Q48" s="95">
        <f>'5. Auto Review | Climate &amp; Envi'!AE23</f>
        <v>0</v>
      </c>
      <c r="R48" s="95">
        <f>'5. Auto Review | Climate &amp; Envi'!AG23</f>
        <v>0</v>
      </c>
      <c r="S48" s="95">
        <f>'5. Auto Review | Climate &amp; Envi'!AI23</f>
        <v>0</v>
      </c>
      <c r="T48" s="95">
        <f>'5. Auto Review | Climate &amp; Envi'!AK23</f>
        <v>0</v>
      </c>
      <c r="U48" s="95">
        <f>'5. Auto Review | Climate &amp; Envi'!AM23</f>
        <v>0</v>
      </c>
      <c r="V48" s="95">
        <f>'5. Auto Review | Climate &amp; Envi'!AO23</f>
        <v>2</v>
      </c>
    </row>
    <row r="49">
      <c r="A49" s="96"/>
      <c r="B49" s="96"/>
      <c r="C49" s="95" t="str">
        <f>'5. Auto Review | Climate &amp; Envi'!C24</f>
        <v>The company publishes progress towards their target by disclosing the current percentage of recycled aluminium used in its annual production cycle.</v>
      </c>
      <c r="D49" s="95">
        <f>'5. Auto Review | Climate &amp; Envi'!D24</f>
        <v>1</v>
      </c>
      <c r="E49" s="95">
        <f>'5. Auto Review | Climate &amp; Envi'!G24</f>
        <v>0.5</v>
      </c>
      <c r="F49" s="95">
        <f>'5. Auto Review | Climate &amp; Envi'!I24</f>
        <v>0</v>
      </c>
      <c r="G49" s="95">
        <f>'5. Auto Review | Climate &amp; Envi'!K24</f>
        <v>0</v>
      </c>
      <c r="H49" s="95">
        <f>'5. Auto Review | Climate &amp; Envi'!M24</f>
        <v>0</v>
      </c>
      <c r="I49" s="95">
        <f>'5. Auto Review | Climate &amp; Envi'!O24</f>
        <v>0</v>
      </c>
      <c r="J49" s="95">
        <f>'5. Auto Review | Climate &amp; Envi'!Q24</f>
        <v>0</v>
      </c>
      <c r="K49" s="95">
        <f>'5. Auto Review | Climate &amp; Envi'!S24</f>
        <v>0</v>
      </c>
      <c r="L49" s="95">
        <f>'5. Auto Review | Climate &amp; Envi'!U24</f>
        <v>1</v>
      </c>
      <c r="M49" s="95">
        <f>'5. Auto Review | Climate &amp; Envi'!W24</f>
        <v>0</v>
      </c>
      <c r="N49" s="95">
        <f>'5. Auto Review | Climate &amp; Envi'!Y24</f>
        <v>0</v>
      </c>
      <c r="O49" s="95">
        <f>'5. Auto Review | Climate &amp; Envi'!AA24</f>
        <v>0</v>
      </c>
      <c r="P49" s="95">
        <f>'5. Auto Review | Climate &amp; Envi'!AC24</f>
        <v>0</v>
      </c>
      <c r="Q49" s="95">
        <f>'5. Auto Review | Climate &amp; Envi'!AE24</f>
        <v>1</v>
      </c>
      <c r="R49" s="95">
        <f>'5. Auto Review | Climate &amp; Envi'!AG24</f>
        <v>0</v>
      </c>
      <c r="S49" s="95">
        <f>'5. Auto Review | Climate &amp; Envi'!AI24</f>
        <v>0</v>
      </c>
      <c r="T49" s="95">
        <f>'5. Auto Review | Climate &amp; Envi'!AK24</f>
        <v>0</v>
      </c>
      <c r="U49" s="95">
        <f>'5. Auto Review | Climate &amp; Envi'!AM24</f>
        <v>0</v>
      </c>
      <c r="V49" s="95">
        <f>'5. Auto Review | Climate &amp; Envi'!AO24</f>
        <v>1</v>
      </c>
    </row>
    <row r="50" ht="15.75" hidden="1" customHeight="1">
      <c r="A50" s="96"/>
      <c r="B50" s="96"/>
      <c r="C50" s="92" t="s">
        <v>54</v>
      </c>
      <c r="D50" s="97">
        <f t="shared" ref="D50:V50" si="26">SUM(D46:D49)</f>
        <v>6</v>
      </c>
      <c r="E50" s="97">
        <f t="shared" si="26"/>
        <v>0.5</v>
      </c>
      <c r="F50" s="97">
        <f t="shared" si="26"/>
        <v>0</v>
      </c>
      <c r="G50" s="97">
        <f t="shared" si="26"/>
        <v>0</v>
      </c>
      <c r="H50" s="97">
        <f t="shared" si="26"/>
        <v>0</v>
      </c>
      <c r="I50" s="97">
        <f t="shared" si="26"/>
        <v>0</v>
      </c>
      <c r="J50" s="97">
        <f t="shared" si="26"/>
        <v>1</v>
      </c>
      <c r="K50" s="97">
        <f t="shared" si="26"/>
        <v>0</v>
      </c>
      <c r="L50" s="97">
        <f t="shared" si="26"/>
        <v>1</v>
      </c>
      <c r="M50" s="97">
        <f t="shared" si="26"/>
        <v>0</v>
      </c>
      <c r="N50" s="97">
        <f t="shared" si="26"/>
        <v>0</v>
      </c>
      <c r="O50" s="97">
        <f t="shared" si="26"/>
        <v>0</v>
      </c>
      <c r="P50" s="97">
        <f t="shared" si="26"/>
        <v>0</v>
      </c>
      <c r="Q50" s="97">
        <f t="shared" si="26"/>
        <v>1</v>
      </c>
      <c r="R50" s="97">
        <f t="shared" si="26"/>
        <v>0</v>
      </c>
      <c r="S50" s="97">
        <f t="shared" si="26"/>
        <v>0</v>
      </c>
      <c r="T50" s="97">
        <f t="shared" si="26"/>
        <v>0</v>
      </c>
      <c r="U50" s="97">
        <f t="shared" si="26"/>
        <v>0</v>
      </c>
      <c r="V50" s="97">
        <f t="shared" si="26"/>
        <v>3.5</v>
      </c>
    </row>
    <row r="51" ht="15.75" hidden="1" customHeight="1">
      <c r="A51" s="96"/>
      <c r="B51" s="96"/>
      <c r="C51" s="98" t="s">
        <v>55</v>
      </c>
      <c r="D51" s="99">
        <f>'7. Weightings'!$C$4</f>
        <v>1.5</v>
      </c>
      <c r="E51" s="100">
        <f t="shared" ref="E51:V51" si="27">(E50/$D$50)*$D$51</f>
        <v>0.125</v>
      </c>
      <c r="F51" s="100">
        <f t="shared" si="27"/>
        <v>0</v>
      </c>
      <c r="G51" s="100">
        <f t="shared" si="27"/>
        <v>0</v>
      </c>
      <c r="H51" s="100">
        <f t="shared" si="27"/>
        <v>0</v>
      </c>
      <c r="I51" s="100">
        <f t="shared" si="27"/>
        <v>0</v>
      </c>
      <c r="J51" s="100">
        <f t="shared" si="27"/>
        <v>0.25</v>
      </c>
      <c r="K51" s="100">
        <f t="shared" si="27"/>
        <v>0</v>
      </c>
      <c r="L51" s="100">
        <f t="shared" si="27"/>
        <v>0.25</v>
      </c>
      <c r="M51" s="100">
        <f t="shared" si="27"/>
        <v>0</v>
      </c>
      <c r="N51" s="100">
        <f t="shared" si="27"/>
        <v>0</v>
      </c>
      <c r="O51" s="100">
        <f t="shared" si="27"/>
        <v>0</v>
      </c>
      <c r="P51" s="100">
        <f t="shared" si="27"/>
        <v>0</v>
      </c>
      <c r="Q51" s="100">
        <f t="shared" si="27"/>
        <v>0.25</v>
      </c>
      <c r="R51" s="100">
        <f t="shared" si="27"/>
        <v>0</v>
      </c>
      <c r="S51" s="100">
        <f t="shared" si="27"/>
        <v>0</v>
      </c>
      <c r="T51" s="100">
        <f t="shared" si="27"/>
        <v>0</v>
      </c>
      <c r="U51" s="100">
        <f t="shared" si="27"/>
        <v>0</v>
      </c>
      <c r="V51" s="100">
        <f t="shared" si="27"/>
        <v>0.875</v>
      </c>
    </row>
    <row r="52" ht="15.75" customHeight="1">
      <c r="A52" s="96"/>
      <c r="B52" s="101"/>
      <c r="C52" s="102" t="s">
        <v>56</v>
      </c>
      <c r="D52" s="103"/>
      <c r="E52" s="103">
        <f t="shared" ref="E52:V52" si="28">IFERROR(E51/$D$51,0)</f>
        <v>0.08333333333</v>
      </c>
      <c r="F52" s="103">
        <f t="shared" si="28"/>
        <v>0</v>
      </c>
      <c r="G52" s="103">
        <f t="shared" si="28"/>
        <v>0</v>
      </c>
      <c r="H52" s="103">
        <f t="shared" si="28"/>
        <v>0</v>
      </c>
      <c r="I52" s="103">
        <f t="shared" si="28"/>
        <v>0</v>
      </c>
      <c r="J52" s="103">
        <f t="shared" si="28"/>
        <v>0.1666666667</v>
      </c>
      <c r="K52" s="103">
        <f t="shared" si="28"/>
        <v>0</v>
      </c>
      <c r="L52" s="103">
        <f t="shared" si="28"/>
        <v>0.1666666667</v>
      </c>
      <c r="M52" s="103">
        <f t="shared" si="28"/>
        <v>0</v>
      </c>
      <c r="N52" s="103">
        <f t="shared" si="28"/>
        <v>0</v>
      </c>
      <c r="O52" s="103">
        <f t="shared" si="28"/>
        <v>0</v>
      </c>
      <c r="P52" s="103">
        <f t="shared" si="28"/>
        <v>0</v>
      </c>
      <c r="Q52" s="103">
        <f t="shared" si="28"/>
        <v>0.1666666667</v>
      </c>
      <c r="R52" s="103">
        <f t="shared" si="28"/>
        <v>0</v>
      </c>
      <c r="S52" s="103">
        <f t="shared" si="28"/>
        <v>0</v>
      </c>
      <c r="T52" s="103">
        <f t="shared" si="28"/>
        <v>0</v>
      </c>
      <c r="U52" s="103">
        <f t="shared" si="28"/>
        <v>0</v>
      </c>
      <c r="V52" s="103">
        <f t="shared" si="28"/>
        <v>0.5833333333</v>
      </c>
    </row>
    <row r="53">
      <c r="A53" s="96"/>
      <c r="B53" s="113" t="str">
        <f>'5. Auto Review | Climate &amp; Envi'!B25</f>
        <v>Use of supply chain levers to achieve fossil free and environmentally sustainable aluminium supply chains</v>
      </c>
      <c r="C53" s="95" t="str">
        <f>'5. Auto Review | Climate &amp; Envi'!C25</f>
        <v>The company participates in initiatives to collaborate with other buyers to incentivise investment in and production of fossil free aluminium at scale.</v>
      </c>
      <c r="D53" s="95">
        <f>'5. Auto Review | Climate &amp; Envi'!D25</f>
        <v>1</v>
      </c>
      <c r="E53" s="95">
        <f>'5. Auto Review | Climate &amp; Envi'!G25</f>
        <v>0.2</v>
      </c>
      <c r="F53" s="95">
        <f>'5. Auto Review | Climate &amp; Envi'!I25</f>
        <v>0</v>
      </c>
      <c r="G53" s="95">
        <f>'5. Auto Review | Climate &amp; Envi'!K25</f>
        <v>0</v>
      </c>
      <c r="H53" s="95">
        <f>'5. Auto Review | Climate &amp; Envi'!M25</f>
        <v>0.3</v>
      </c>
      <c r="I53" s="95">
        <f>'5. Auto Review | Climate &amp; Envi'!O25</f>
        <v>0</v>
      </c>
      <c r="J53" s="95">
        <f>'5. Auto Review | Climate &amp; Envi'!Q25</f>
        <v>0</v>
      </c>
      <c r="K53" s="95">
        <f>'5. Auto Review | Climate &amp; Envi'!S25</f>
        <v>0</v>
      </c>
      <c r="L53" s="95">
        <f>'5. Auto Review | Climate &amp; Envi'!U25</f>
        <v>0</v>
      </c>
      <c r="M53" s="95">
        <f>'5. Auto Review | Climate &amp; Envi'!W25</f>
        <v>0</v>
      </c>
      <c r="N53" s="95">
        <f>'5. Auto Review | Climate &amp; Envi'!Y25</f>
        <v>0.2</v>
      </c>
      <c r="O53" s="95">
        <f>'5. Auto Review | Climate &amp; Envi'!AA25</f>
        <v>0</v>
      </c>
      <c r="P53" s="95">
        <f>'5. Auto Review | Climate &amp; Envi'!AC25</f>
        <v>0</v>
      </c>
      <c r="Q53" s="95">
        <f>'5. Auto Review | Climate &amp; Envi'!AE25</f>
        <v>0</v>
      </c>
      <c r="R53" s="95">
        <f>'5. Auto Review | Climate &amp; Envi'!AG25</f>
        <v>0</v>
      </c>
      <c r="S53" s="95">
        <f>'5. Auto Review | Climate &amp; Envi'!AI25</f>
        <v>0</v>
      </c>
      <c r="T53" s="95">
        <f>'5. Auto Review | Climate &amp; Envi'!AK25</f>
        <v>0</v>
      </c>
      <c r="U53" s="95">
        <f>'5. Auto Review | Climate &amp; Envi'!AM25</f>
        <v>0</v>
      </c>
      <c r="V53" s="95">
        <f>'5. Auto Review | Climate &amp; Envi'!AO25</f>
        <v>0.3</v>
      </c>
    </row>
    <row r="54">
      <c r="A54" s="96"/>
      <c r="B54" s="96"/>
      <c r="C54" s="95" t="str">
        <f>'5. Auto Review | Climate &amp; Envi'!C26</f>
        <v>The company has entered into formal arrangements to incentivise investment in and greater production of fossil free aluminium</v>
      </c>
      <c r="D54" s="95">
        <f>'5. Auto Review | Climate &amp; Envi'!D26</f>
        <v>2</v>
      </c>
      <c r="E54" s="95">
        <f>'5. Auto Review | Climate &amp; Envi'!G26</f>
        <v>0</v>
      </c>
      <c r="F54" s="95">
        <f>'5. Auto Review | Climate &amp; Envi'!I26</f>
        <v>0</v>
      </c>
      <c r="G54" s="95">
        <f>'5. Auto Review | Climate &amp; Envi'!K26</f>
        <v>0</v>
      </c>
      <c r="H54" s="95">
        <f>'5. Auto Review | Climate &amp; Envi'!M26</f>
        <v>0</v>
      </c>
      <c r="I54" s="95">
        <f>'5. Auto Review | Climate &amp; Envi'!O26</f>
        <v>0</v>
      </c>
      <c r="J54" s="95">
        <f>'5. Auto Review | Climate &amp; Envi'!Q26</f>
        <v>0</v>
      </c>
      <c r="K54" s="95">
        <f>'5. Auto Review | Climate &amp; Envi'!S26</f>
        <v>0</v>
      </c>
      <c r="L54" s="95">
        <f>'5. Auto Review | Climate &amp; Envi'!U26</f>
        <v>0</v>
      </c>
      <c r="M54" s="95">
        <f>'5. Auto Review | Climate &amp; Envi'!W26</f>
        <v>0</v>
      </c>
      <c r="N54" s="95">
        <f>'5. Auto Review | Climate &amp; Envi'!Y26</f>
        <v>0.4</v>
      </c>
      <c r="O54" s="95">
        <f>'5. Auto Review | Climate &amp; Envi'!AA26</f>
        <v>0</v>
      </c>
      <c r="P54" s="95">
        <f>'5. Auto Review | Climate &amp; Envi'!AC26</f>
        <v>0</v>
      </c>
      <c r="Q54" s="95">
        <f>'5. Auto Review | Climate &amp; Envi'!AE26</f>
        <v>0</v>
      </c>
      <c r="R54" s="95">
        <f>'5. Auto Review | Climate &amp; Envi'!AG26</f>
        <v>0</v>
      </c>
      <c r="S54" s="95">
        <f>'5. Auto Review | Climate &amp; Envi'!AI26</f>
        <v>0</v>
      </c>
      <c r="T54" s="95">
        <f>'5. Auto Review | Climate &amp; Envi'!AK26</f>
        <v>0</v>
      </c>
      <c r="U54" s="95">
        <f>'5. Auto Review | Climate &amp; Envi'!AM26</f>
        <v>0</v>
      </c>
      <c r="V54" s="95">
        <f>'5. Auto Review | Climate &amp; Envi'!AO26</f>
        <v>0</v>
      </c>
    </row>
    <row r="55">
      <c r="A55" s="96"/>
      <c r="B55" s="96"/>
      <c r="C55" s="95" t="str">
        <f>'5. Auto Review | Climate &amp; Envi'!C27</f>
        <v>The company integrates improved recyclability of aluminium into automobile design and manufacturing process. </v>
      </c>
      <c r="D55" s="95">
        <f>'5. Auto Review | Climate &amp; Envi'!D27</f>
        <v>2</v>
      </c>
      <c r="E55" s="95">
        <f>'5. Auto Review | Climate &amp; Envi'!G27</f>
        <v>0</v>
      </c>
      <c r="F55" s="95">
        <f>'5. Auto Review | Climate &amp; Envi'!I27</f>
        <v>0</v>
      </c>
      <c r="G55" s="95">
        <f>'5. Auto Review | Climate &amp; Envi'!K27</f>
        <v>0</v>
      </c>
      <c r="H55" s="95">
        <f>'5. Auto Review | Climate &amp; Envi'!M27</f>
        <v>2</v>
      </c>
      <c r="I55" s="95">
        <f>'5. Auto Review | Climate &amp; Envi'!O27</f>
        <v>0</v>
      </c>
      <c r="J55" s="95">
        <f>'5. Auto Review | Climate &amp; Envi'!Q27</f>
        <v>0.5</v>
      </c>
      <c r="K55" s="95">
        <f>'5. Auto Review | Climate &amp; Envi'!S27</f>
        <v>0</v>
      </c>
      <c r="L55" s="95">
        <f>'5. Auto Review | Climate &amp; Envi'!U27</f>
        <v>0</v>
      </c>
      <c r="M55" s="95">
        <f>'5. Auto Review | Climate &amp; Envi'!W27</f>
        <v>0</v>
      </c>
      <c r="N55" s="95">
        <f>'5. Auto Review | Climate &amp; Envi'!Y27</f>
        <v>0.5</v>
      </c>
      <c r="O55" s="95">
        <f>'5. Auto Review | Climate &amp; Envi'!AA27</f>
        <v>0</v>
      </c>
      <c r="P55" s="95">
        <f>'5. Auto Review | Climate &amp; Envi'!AC27</f>
        <v>1.5</v>
      </c>
      <c r="Q55" s="95">
        <f>'5. Auto Review | Climate &amp; Envi'!AE27</f>
        <v>0.25</v>
      </c>
      <c r="R55" s="95">
        <f>'5. Auto Review | Climate &amp; Envi'!AG27</f>
        <v>0.5</v>
      </c>
      <c r="S55" s="95">
        <f>'5. Auto Review | Climate &amp; Envi'!AI27</f>
        <v>0</v>
      </c>
      <c r="T55" s="95">
        <f>'5. Auto Review | Climate &amp; Envi'!AK27</f>
        <v>0</v>
      </c>
      <c r="U55" s="95">
        <f>'5. Auto Review | Climate &amp; Envi'!AM27</f>
        <v>1.5</v>
      </c>
      <c r="V55" s="95">
        <f>'5. Auto Review | Climate &amp; Envi'!AO27</f>
        <v>1.5</v>
      </c>
    </row>
    <row r="56" ht="15.75" hidden="1" customHeight="1">
      <c r="A56" s="96"/>
      <c r="B56" s="96"/>
      <c r="C56" s="92" t="s">
        <v>57</v>
      </c>
      <c r="D56" s="97">
        <f t="shared" ref="D56:V56" si="29">SUM(D53:D55)</f>
        <v>5</v>
      </c>
      <c r="E56" s="97">
        <f t="shared" si="29"/>
        <v>0.2</v>
      </c>
      <c r="F56" s="97">
        <f t="shared" si="29"/>
        <v>0</v>
      </c>
      <c r="G56" s="97">
        <f t="shared" si="29"/>
        <v>0</v>
      </c>
      <c r="H56" s="97">
        <f t="shared" si="29"/>
        <v>2.3</v>
      </c>
      <c r="I56" s="97">
        <f t="shared" si="29"/>
        <v>0</v>
      </c>
      <c r="J56" s="97">
        <f t="shared" si="29"/>
        <v>0.5</v>
      </c>
      <c r="K56" s="97">
        <f t="shared" si="29"/>
        <v>0</v>
      </c>
      <c r="L56" s="97">
        <f t="shared" si="29"/>
        <v>0</v>
      </c>
      <c r="M56" s="97">
        <f t="shared" si="29"/>
        <v>0</v>
      </c>
      <c r="N56" s="97">
        <f t="shared" si="29"/>
        <v>1.1</v>
      </c>
      <c r="O56" s="97">
        <f t="shared" si="29"/>
        <v>0</v>
      </c>
      <c r="P56" s="97">
        <f t="shared" si="29"/>
        <v>1.5</v>
      </c>
      <c r="Q56" s="97">
        <f t="shared" si="29"/>
        <v>0.25</v>
      </c>
      <c r="R56" s="97">
        <f t="shared" si="29"/>
        <v>0.5</v>
      </c>
      <c r="S56" s="97">
        <f t="shared" si="29"/>
        <v>0</v>
      </c>
      <c r="T56" s="97">
        <f t="shared" si="29"/>
        <v>0</v>
      </c>
      <c r="U56" s="97">
        <f t="shared" si="29"/>
        <v>1.5</v>
      </c>
      <c r="V56" s="97">
        <f t="shared" si="29"/>
        <v>1.8</v>
      </c>
    </row>
    <row r="57" ht="15.75" hidden="1" customHeight="1">
      <c r="A57" s="96"/>
      <c r="B57" s="96"/>
      <c r="C57" s="98" t="s">
        <v>58</v>
      </c>
      <c r="D57" s="99">
        <f>'7. Weightings'!$C$5</f>
        <v>2</v>
      </c>
      <c r="E57" s="104">
        <f t="shared" ref="E57:V57" si="30">(E56/$D$56)*$D$57</f>
        <v>0.08</v>
      </c>
      <c r="F57" s="104">
        <f t="shared" si="30"/>
        <v>0</v>
      </c>
      <c r="G57" s="104">
        <f t="shared" si="30"/>
        <v>0</v>
      </c>
      <c r="H57" s="104">
        <f t="shared" si="30"/>
        <v>0.92</v>
      </c>
      <c r="I57" s="104">
        <f t="shared" si="30"/>
        <v>0</v>
      </c>
      <c r="J57" s="104">
        <f t="shared" si="30"/>
        <v>0.2</v>
      </c>
      <c r="K57" s="104">
        <f t="shared" si="30"/>
        <v>0</v>
      </c>
      <c r="L57" s="104">
        <f t="shared" si="30"/>
        <v>0</v>
      </c>
      <c r="M57" s="104">
        <f t="shared" si="30"/>
        <v>0</v>
      </c>
      <c r="N57" s="104">
        <f t="shared" si="30"/>
        <v>0.44</v>
      </c>
      <c r="O57" s="104">
        <f t="shared" si="30"/>
        <v>0</v>
      </c>
      <c r="P57" s="104">
        <f t="shared" si="30"/>
        <v>0.6</v>
      </c>
      <c r="Q57" s="104">
        <f t="shared" si="30"/>
        <v>0.1</v>
      </c>
      <c r="R57" s="104">
        <f t="shared" si="30"/>
        <v>0.2</v>
      </c>
      <c r="S57" s="104">
        <f t="shared" si="30"/>
        <v>0</v>
      </c>
      <c r="T57" s="104">
        <f t="shared" si="30"/>
        <v>0</v>
      </c>
      <c r="U57" s="104">
        <f t="shared" si="30"/>
        <v>0.6</v>
      </c>
      <c r="V57" s="104">
        <f t="shared" si="30"/>
        <v>0.72</v>
      </c>
    </row>
    <row r="58" ht="15.75" customHeight="1">
      <c r="A58" s="96"/>
      <c r="B58" s="101"/>
      <c r="C58" s="102" t="s">
        <v>59</v>
      </c>
      <c r="D58" s="103"/>
      <c r="E58" s="112">
        <f t="shared" ref="E58:V58" si="31">IFERROR(E57/$D$57,0)</f>
        <v>0.04</v>
      </c>
      <c r="F58" s="112">
        <f t="shared" si="31"/>
        <v>0</v>
      </c>
      <c r="G58" s="112">
        <f t="shared" si="31"/>
        <v>0</v>
      </c>
      <c r="H58" s="112">
        <f t="shared" si="31"/>
        <v>0.46</v>
      </c>
      <c r="I58" s="112">
        <f t="shared" si="31"/>
        <v>0</v>
      </c>
      <c r="J58" s="112">
        <f t="shared" si="31"/>
        <v>0.1</v>
      </c>
      <c r="K58" s="112">
        <f t="shared" si="31"/>
        <v>0</v>
      </c>
      <c r="L58" s="112">
        <f t="shared" si="31"/>
        <v>0</v>
      </c>
      <c r="M58" s="112">
        <f t="shared" si="31"/>
        <v>0</v>
      </c>
      <c r="N58" s="112">
        <f t="shared" si="31"/>
        <v>0.22</v>
      </c>
      <c r="O58" s="112">
        <f t="shared" si="31"/>
        <v>0</v>
      </c>
      <c r="P58" s="112">
        <f t="shared" si="31"/>
        <v>0.3</v>
      </c>
      <c r="Q58" s="112">
        <f t="shared" si="31"/>
        <v>0.05</v>
      </c>
      <c r="R58" s="112">
        <f t="shared" si="31"/>
        <v>0.1</v>
      </c>
      <c r="S58" s="112">
        <f t="shared" si="31"/>
        <v>0</v>
      </c>
      <c r="T58" s="112">
        <f t="shared" si="31"/>
        <v>0</v>
      </c>
      <c r="U58" s="112">
        <f t="shared" si="31"/>
        <v>0.3</v>
      </c>
      <c r="V58" s="112">
        <f t="shared" si="31"/>
        <v>0.36</v>
      </c>
    </row>
    <row r="59" ht="15.75" hidden="1" customHeight="1">
      <c r="A59" s="96"/>
      <c r="B59" s="105" t="s">
        <v>64</v>
      </c>
      <c r="C59" s="106"/>
      <c r="D59" s="107">
        <f>'7. Weightings'!$C$6</f>
        <v>4.5</v>
      </c>
      <c r="E59" s="104">
        <f t="shared" ref="E59:V59" si="32">SUM(E44,E51,E57)</f>
        <v>0.205</v>
      </c>
      <c r="F59" s="104">
        <f t="shared" si="32"/>
        <v>0</v>
      </c>
      <c r="G59" s="104">
        <f t="shared" si="32"/>
        <v>0</v>
      </c>
      <c r="H59" s="104">
        <f t="shared" si="32"/>
        <v>0.92</v>
      </c>
      <c r="I59" s="104">
        <f t="shared" si="32"/>
        <v>0</v>
      </c>
      <c r="J59" s="104">
        <f t="shared" si="32"/>
        <v>0.45</v>
      </c>
      <c r="K59" s="104">
        <f t="shared" si="32"/>
        <v>0</v>
      </c>
      <c r="L59" s="104">
        <f t="shared" si="32"/>
        <v>0.25</v>
      </c>
      <c r="M59" s="104">
        <f t="shared" si="32"/>
        <v>0</v>
      </c>
      <c r="N59" s="104">
        <f t="shared" si="32"/>
        <v>0.44</v>
      </c>
      <c r="O59" s="104">
        <f t="shared" si="32"/>
        <v>0</v>
      </c>
      <c r="P59" s="104">
        <f t="shared" si="32"/>
        <v>0.6</v>
      </c>
      <c r="Q59" s="104">
        <f t="shared" si="32"/>
        <v>0.35</v>
      </c>
      <c r="R59" s="104">
        <f t="shared" si="32"/>
        <v>0.2</v>
      </c>
      <c r="S59" s="104">
        <f t="shared" si="32"/>
        <v>0</v>
      </c>
      <c r="T59" s="104">
        <f t="shared" si="32"/>
        <v>0</v>
      </c>
      <c r="U59" s="104">
        <f t="shared" si="32"/>
        <v>0.6</v>
      </c>
      <c r="V59" s="104">
        <f t="shared" si="32"/>
        <v>1.595</v>
      </c>
    </row>
    <row r="60" ht="15.75" customHeight="1">
      <c r="A60" s="101"/>
      <c r="B60" s="108" t="s">
        <v>65</v>
      </c>
      <c r="C60" s="109"/>
      <c r="D60" s="110"/>
      <c r="E60" s="111">
        <f t="shared" ref="E60:V60" si="33">E59/$D$59</f>
        <v>0.04555555556</v>
      </c>
      <c r="F60" s="111">
        <f t="shared" si="33"/>
        <v>0</v>
      </c>
      <c r="G60" s="111">
        <f t="shared" si="33"/>
        <v>0</v>
      </c>
      <c r="H60" s="111">
        <f t="shared" si="33"/>
        <v>0.2044444444</v>
      </c>
      <c r="I60" s="111">
        <f t="shared" si="33"/>
        <v>0</v>
      </c>
      <c r="J60" s="111">
        <f t="shared" si="33"/>
        <v>0.1</v>
      </c>
      <c r="K60" s="111">
        <f t="shared" si="33"/>
        <v>0</v>
      </c>
      <c r="L60" s="111">
        <f t="shared" si="33"/>
        <v>0.05555555556</v>
      </c>
      <c r="M60" s="111">
        <f t="shared" si="33"/>
        <v>0</v>
      </c>
      <c r="N60" s="111">
        <f t="shared" si="33"/>
        <v>0.09777777778</v>
      </c>
      <c r="O60" s="111">
        <f t="shared" si="33"/>
        <v>0</v>
      </c>
      <c r="P60" s="111">
        <f t="shared" si="33"/>
        <v>0.1333333333</v>
      </c>
      <c r="Q60" s="111">
        <f t="shared" si="33"/>
        <v>0.07777777778</v>
      </c>
      <c r="R60" s="111">
        <f t="shared" si="33"/>
        <v>0.04444444444</v>
      </c>
      <c r="S60" s="111">
        <f t="shared" si="33"/>
        <v>0</v>
      </c>
      <c r="T60" s="111">
        <f t="shared" si="33"/>
        <v>0</v>
      </c>
      <c r="U60" s="111">
        <f t="shared" si="33"/>
        <v>0.1333333333</v>
      </c>
      <c r="V60" s="111">
        <f t="shared" si="33"/>
        <v>0.3544444444</v>
      </c>
    </row>
    <row r="61">
      <c r="A61" s="93" t="str">
        <f>'5. Auto Review | Climate &amp; Envi'!A28</f>
        <v>Fossil Free and Environmentally Sustainable Batteries</v>
      </c>
      <c r="B61" s="113" t="str">
        <f>'5. Auto Review | Climate &amp; Envi'!B28</f>
        <v>Disclosure of  scope 3 GHG emissions due to battery supply chains</v>
      </c>
      <c r="C61" s="95" t="str">
        <f>'5. Auto Review | Climate &amp; Envi'!C28</f>
        <v>The company discloses disaggregated scope 3 emissions for their battery supply chains, including a total for the whole battery and disaggregated emissions for high intensity minerals, including Nickel and LIthium at a minimum.</v>
      </c>
      <c r="D61" s="95">
        <f>'5. Auto Review | Climate &amp; Envi'!D28</f>
        <v>1</v>
      </c>
      <c r="E61" s="95">
        <f>'5. Auto Review | Climate &amp; Envi'!G28</f>
        <v>0</v>
      </c>
      <c r="F61" s="95">
        <f>'5. Auto Review | Climate &amp; Envi'!I28</f>
        <v>0</v>
      </c>
      <c r="G61" s="95">
        <f>'5. Auto Review | Climate &amp; Envi'!K28</f>
        <v>0</v>
      </c>
      <c r="H61" s="95">
        <f>'5. Auto Review | Climate &amp; Envi'!M28</f>
        <v>0</v>
      </c>
      <c r="I61" s="95">
        <f>'5. Auto Review | Climate &amp; Envi'!O28</f>
        <v>0</v>
      </c>
      <c r="J61" s="95">
        <f>'5. Auto Review | Climate &amp; Envi'!Q28</f>
        <v>0</v>
      </c>
      <c r="K61" s="95">
        <f>'5. Auto Review | Climate &amp; Envi'!S28</f>
        <v>0</v>
      </c>
      <c r="L61" s="95">
        <f>'5. Auto Review | Climate &amp; Envi'!U28</f>
        <v>0</v>
      </c>
      <c r="M61" s="95">
        <f>'5. Auto Review | Climate &amp; Envi'!W28</f>
        <v>0</v>
      </c>
      <c r="N61" s="95">
        <f>'5. Auto Review | Climate &amp; Envi'!Y28</f>
        <v>0</v>
      </c>
      <c r="O61" s="95">
        <f>'5. Auto Review | Climate &amp; Envi'!AA28</f>
        <v>0</v>
      </c>
      <c r="P61" s="95">
        <f>'5. Auto Review | Climate &amp; Envi'!AC28</f>
        <v>0</v>
      </c>
      <c r="Q61" s="95">
        <f>'5. Auto Review | Climate &amp; Envi'!AE28</f>
        <v>0</v>
      </c>
      <c r="R61" s="95">
        <f>'5. Auto Review | Climate &amp; Envi'!AG28</f>
        <v>0</v>
      </c>
      <c r="S61" s="95">
        <f>'5. Auto Review | Climate &amp; Envi'!AI28</f>
        <v>0</v>
      </c>
      <c r="T61" s="95">
        <f>'5. Auto Review | Climate &amp; Envi'!AK28</f>
        <v>0</v>
      </c>
      <c r="U61" s="95">
        <f>'5. Auto Review | Climate &amp; Envi'!AM28</f>
        <v>0</v>
      </c>
      <c r="V61" s="95">
        <f>'5. Auto Review | Climate &amp; Envi'!AO28</f>
        <v>0</v>
      </c>
    </row>
    <row r="62" ht="15.75" hidden="1" customHeight="1">
      <c r="A62" s="96"/>
      <c r="B62" s="96"/>
      <c r="C62" s="92" t="s">
        <v>51</v>
      </c>
      <c r="D62" s="97">
        <f t="shared" ref="D62:V62" si="34">SUM(D61)</f>
        <v>1</v>
      </c>
      <c r="E62" s="97">
        <f t="shared" si="34"/>
        <v>0</v>
      </c>
      <c r="F62" s="97">
        <f t="shared" si="34"/>
        <v>0</v>
      </c>
      <c r="G62" s="97">
        <f t="shared" si="34"/>
        <v>0</v>
      </c>
      <c r="H62" s="97">
        <f t="shared" si="34"/>
        <v>0</v>
      </c>
      <c r="I62" s="97">
        <f t="shared" si="34"/>
        <v>0</v>
      </c>
      <c r="J62" s="97">
        <f t="shared" si="34"/>
        <v>0</v>
      </c>
      <c r="K62" s="97">
        <f t="shared" si="34"/>
        <v>0</v>
      </c>
      <c r="L62" s="97">
        <f t="shared" si="34"/>
        <v>0</v>
      </c>
      <c r="M62" s="97">
        <f t="shared" si="34"/>
        <v>0</v>
      </c>
      <c r="N62" s="97">
        <f t="shared" si="34"/>
        <v>0</v>
      </c>
      <c r="O62" s="97">
        <f t="shared" si="34"/>
        <v>0</v>
      </c>
      <c r="P62" s="97">
        <f t="shared" si="34"/>
        <v>0</v>
      </c>
      <c r="Q62" s="97">
        <f t="shared" si="34"/>
        <v>0</v>
      </c>
      <c r="R62" s="97">
        <f t="shared" si="34"/>
        <v>0</v>
      </c>
      <c r="S62" s="97">
        <f t="shared" si="34"/>
        <v>0</v>
      </c>
      <c r="T62" s="97">
        <f t="shared" si="34"/>
        <v>0</v>
      </c>
      <c r="U62" s="97">
        <f t="shared" si="34"/>
        <v>0</v>
      </c>
      <c r="V62" s="97">
        <f t="shared" si="34"/>
        <v>0</v>
      </c>
    </row>
    <row r="63" ht="33.0" hidden="1" customHeight="1">
      <c r="A63" s="96"/>
      <c r="B63" s="96"/>
      <c r="C63" s="98" t="s">
        <v>52</v>
      </c>
      <c r="D63" s="99">
        <f>'7. Weightings'!$C$3</f>
        <v>1</v>
      </c>
      <c r="E63" s="100">
        <f t="shared" ref="E63:V63" si="35">(E62/$D$62)*$D$63</f>
        <v>0</v>
      </c>
      <c r="F63" s="100">
        <f t="shared" si="35"/>
        <v>0</v>
      </c>
      <c r="G63" s="100">
        <f t="shared" si="35"/>
        <v>0</v>
      </c>
      <c r="H63" s="100">
        <f t="shared" si="35"/>
        <v>0</v>
      </c>
      <c r="I63" s="100">
        <f t="shared" si="35"/>
        <v>0</v>
      </c>
      <c r="J63" s="100">
        <f t="shared" si="35"/>
        <v>0</v>
      </c>
      <c r="K63" s="100">
        <f t="shared" si="35"/>
        <v>0</v>
      </c>
      <c r="L63" s="100">
        <f t="shared" si="35"/>
        <v>0</v>
      </c>
      <c r="M63" s="100">
        <f t="shared" si="35"/>
        <v>0</v>
      </c>
      <c r="N63" s="100">
        <f t="shared" si="35"/>
        <v>0</v>
      </c>
      <c r="O63" s="100">
        <f t="shared" si="35"/>
        <v>0</v>
      </c>
      <c r="P63" s="100">
        <f t="shared" si="35"/>
        <v>0</v>
      </c>
      <c r="Q63" s="100">
        <f t="shared" si="35"/>
        <v>0</v>
      </c>
      <c r="R63" s="100">
        <f t="shared" si="35"/>
        <v>0</v>
      </c>
      <c r="S63" s="100">
        <f t="shared" si="35"/>
        <v>0</v>
      </c>
      <c r="T63" s="100">
        <f t="shared" si="35"/>
        <v>0</v>
      </c>
      <c r="U63" s="100">
        <f t="shared" si="35"/>
        <v>0</v>
      </c>
      <c r="V63" s="100">
        <f t="shared" si="35"/>
        <v>0</v>
      </c>
    </row>
    <row r="64" ht="15.75" customHeight="1">
      <c r="A64" s="96"/>
      <c r="B64" s="101"/>
      <c r="C64" s="102" t="s">
        <v>53</v>
      </c>
      <c r="D64" s="103"/>
      <c r="E64" s="103">
        <f t="shared" ref="E64:V64" si="36">IFERROR(E63/$D$63,0)</f>
        <v>0</v>
      </c>
      <c r="F64" s="103">
        <f t="shared" si="36"/>
        <v>0</v>
      </c>
      <c r="G64" s="103">
        <f t="shared" si="36"/>
        <v>0</v>
      </c>
      <c r="H64" s="103">
        <f t="shared" si="36"/>
        <v>0</v>
      </c>
      <c r="I64" s="103">
        <f t="shared" si="36"/>
        <v>0</v>
      </c>
      <c r="J64" s="103">
        <f t="shared" si="36"/>
        <v>0</v>
      </c>
      <c r="K64" s="103">
        <f t="shared" si="36"/>
        <v>0</v>
      </c>
      <c r="L64" s="103">
        <f t="shared" si="36"/>
        <v>0</v>
      </c>
      <c r="M64" s="103">
        <f t="shared" si="36"/>
        <v>0</v>
      </c>
      <c r="N64" s="103">
        <f t="shared" si="36"/>
        <v>0</v>
      </c>
      <c r="O64" s="103">
        <f t="shared" si="36"/>
        <v>0</v>
      </c>
      <c r="P64" s="103">
        <f t="shared" si="36"/>
        <v>0</v>
      </c>
      <c r="Q64" s="103">
        <f t="shared" si="36"/>
        <v>0</v>
      </c>
      <c r="R64" s="103">
        <f t="shared" si="36"/>
        <v>0</v>
      </c>
      <c r="S64" s="103">
        <f t="shared" si="36"/>
        <v>0</v>
      </c>
      <c r="T64" s="103">
        <f t="shared" si="36"/>
        <v>0</v>
      </c>
      <c r="U64" s="103">
        <f t="shared" si="36"/>
        <v>0</v>
      </c>
      <c r="V64" s="103">
        <f t="shared" si="36"/>
        <v>0</v>
      </c>
    </row>
    <row r="65">
      <c r="A65" s="96"/>
      <c r="B65" s="113" t="str">
        <f>'5. Auto Review | Climate &amp; Envi'!B29</f>
        <v>Target setting and progress towards fossil free and environmentally sustainable battery supply chains</v>
      </c>
      <c r="C65" s="95" t="str">
        <f>'5. Auto Review | Climate &amp; Envi'!C29</f>
        <v>The company has set a target to produce fossil free and environmentally sustainable batteries.</v>
      </c>
      <c r="D65" s="95">
        <f>'5. Auto Review | Climate &amp; Envi'!D29</f>
        <v>1</v>
      </c>
      <c r="E65" s="95">
        <f>'5. Auto Review | Climate &amp; Envi'!G29</f>
        <v>0</v>
      </c>
      <c r="F65" s="95">
        <f>'5. Auto Review | Climate &amp; Envi'!I29</f>
        <v>0</v>
      </c>
      <c r="G65" s="95">
        <f>'5. Auto Review | Climate &amp; Envi'!K29</f>
        <v>0</v>
      </c>
      <c r="H65" s="95">
        <f>'5. Auto Review | Climate &amp; Envi'!M29</f>
        <v>0</v>
      </c>
      <c r="I65" s="95">
        <f>'5. Auto Review | Climate &amp; Envi'!O29</f>
        <v>0</v>
      </c>
      <c r="J65" s="95">
        <f>'5. Auto Review | Climate &amp; Envi'!Q29</f>
        <v>0</v>
      </c>
      <c r="K65" s="95">
        <f>'5. Auto Review | Climate &amp; Envi'!S29</f>
        <v>0</v>
      </c>
      <c r="L65" s="95">
        <f>'5. Auto Review | Climate &amp; Envi'!U29</f>
        <v>0</v>
      </c>
      <c r="M65" s="95">
        <f>'5. Auto Review | Climate &amp; Envi'!W29</f>
        <v>0</v>
      </c>
      <c r="N65" s="95">
        <f>'5. Auto Review | Climate &amp; Envi'!Y29</f>
        <v>0</v>
      </c>
      <c r="O65" s="95">
        <f>'5. Auto Review | Climate &amp; Envi'!AA29</f>
        <v>0</v>
      </c>
      <c r="P65" s="95">
        <f>'5. Auto Review | Climate &amp; Envi'!AC29</f>
        <v>0</v>
      </c>
      <c r="Q65" s="95">
        <f>'5. Auto Review | Climate &amp; Envi'!AE29</f>
        <v>0.25</v>
      </c>
      <c r="R65" s="95">
        <f>'5. Auto Review | Climate &amp; Envi'!AG29</f>
        <v>0.25</v>
      </c>
      <c r="S65" s="95">
        <f>'5. Auto Review | Climate &amp; Envi'!AI29</f>
        <v>0</v>
      </c>
      <c r="T65" s="95">
        <f>'5. Auto Review | Climate &amp; Envi'!AK29</f>
        <v>0</v>
      </c>
      <c r="U65" s="95">
        <f>'5. Auto Review | Climate &amp; Envi'!AM29</f>
        <v>0</v>
      </c>
      <c r="V65" s="95">
        <f>'5. Auto Review | Climate &amp; Envi'!AO29</f>
        <v>0.25</v>
      </c>
    </row>
    <row r="66">
      <c r="A66" s="96"/>
      <c r="B66" s="96"/>
      <c r="C66" s="95" t="str">
        <f>'5. Auto Review | Climate &amp; Envi'!C30</f>
        <v>The company has set a target to reduce reliance on energy intensive minerals in battery production.</v>
      </c>
      <c r="D66" s="95">
        <f>'5. Auto Review | Climate &amp; Envi'!D30</f>
        <v>1</v>
      </c>
      <c r="E66" s="95">
        <f>'5. Auto Review | Climate &amp; Envi'!G30</f>
        <v>0</v>
      </c>
      <c r="F66" s="95">
        <f>'5. Auto Review | Climate &amp; Envi'!I30</f>
        <v>0</v>
      </c>
      <c r="G66" s="95">
        <f>'5. Auto Review | Climate &amp; Envi'!K30</f>
        <v>0</v>
      </c>
      <c r="H66" s="95">
        <f>'5. Auto Review | Climate &amp; Envi'!M30</f>
        <v>0</v>
      </c>
      <c r="I66" s="95">
        <f>'5. Auto Review | Climate &amp; Envi'!O30</f>
        <v>0</v>
      </c>
      <c r="J66" s="95">
        <f>'5. Auto Review | Climate &amp; Envi'!Q30</f>
        <v>0</v>
      </c>
      <c r="K66" s="95">
        <f>'5. Auto Review | Climate &amp; Envi'!S30</f>
        <v>0</v>
      </c>
      <c r="L66" s="95">
        <f>'5. Auto Review | Climate &amp; Envi'!U30</f>
        <v>0</v>
      </c>
      <c r="M66" s="95">
        <f>'5. Auto Review | Climate &amp; Envi'!W30</f>
        <v>0</v>
      </c>
      <c r="N66" s="95">
        <f>'5. Auto Review | Climate &amp; Envi'!Y30</f>
        <v>0.25</v>
      </c>
      <c r="O66" s="95">
        <f>'5. Auto Review | Climate &amp; Envi'!AA30</f>
        <v>0</v>
      </c>
      <c r="P66" s="95">
        <f>'5. Auto Review | Climate &amp; Envi'!AC30</f>
        <v>0</v>
      </c>
      <c r="Q66" s="95">
        <f>'5. Auto Review | Climate &amp; Envi'!AE30</f>
        <v>0</v>
      </c>
      <c r="R66" s="95">
        <f>'5. Auto Review | Climate &amp; Envi'!AG30</f>
        <v>0.25</v>
      </c>
      <c r="S66" s="95">
        <f>'5. Auto Review | Climate &amp; Envi'!AI30</f>
        <v>0</v>
      </c>
      <c r="T66" s="95">
        <f>'5. Auto Review | Climate &amp; Envi'!AK30</f>
        <v>0</v>
      </c>
      <c r="U66" s="95">
        <f>'5. Auto Review | Climate &amp; Envi'!AM30</f>
        <v>0</v>
      </c>
      <c r="V66" s="95">
        <f>'5. Auto Review | Climate &amp; Envi'!AO30</f>
        <v>0.25</v>
      </c>
    </row>
    <row r="67">
      <c r="A67" s="96"/>
      <c r="B67" s="96"/>
      <c r="C67" s="95" t="str">
        <f>'5. Auto Review | Climate &amp; Envi'!C31</f>
        <v>The company has set collection and/or recovery targets for high intensity battery metals.</v>
      </c>
      <c r="D67" s="95">
        <f>'5. Auto Review | Climate &amp; Envi'!D31</f>
        <v>1</v>
      </c>
      <c r="E67" s="95">
        <f>'5. Auto Review | Climate &amp; Envi'!G31</f>
        <v>0</v>
      </c>
      <c r="F67" s="95">
        <f>'5. Auto Review | Climate &amp; Envi'!I31</f>
        <v>0</v>
      </c>
      <c r="G67" s="95">
        <f>'5. Auto Review | Climate &amp; Envi'!K31</f>
        <v>0</v>
      </c>
      <c r="H67" s="95">
        <f>'5. Auto Review | Climate &amp; Envi'!M31</f>
        <v>0</v>
      </c>
      <c r="I67" s="95">
        <f>'5. Auto Review | Climate &amp; Envi'!O31</f>
        <v>0.25</v>
      </c>
      <c r="J67" s="95">
        <f>'5. Auto Review | Climate &amp; Envi'!Q31</f>
        <v>0</v>
      </c>
      <c r="K67" s="95">
        <f>'5. Auto Review | Climate &amp; Envi'!S31</f>
        <v>0</v>
      </c>
      <c r="L67" s="95">
        <f>'5. Auto Review | Climate &amp; Envi'!U31</f>
        <v>0</v>
      </c>
      <c r="M67" s="95">
        <f>'5. Auto Review | Climate &amp; Envi'!W31</f>
        <v>0</v>
      </c>
      <c r="N67" s="95">
        <f>'5. Auto Review | Climate &amp; Envi'!Y31</f>
        <v>0</v>
      </c>
      <c r="O67" s="95">
        <f>'5. Auto Review | Climate &amp; Envi'!AA31</f>
        <v>0.25</v>
      </c>
      <c r="P67" s="95">
        <f>'5. Auto Review | Climate &amp; Envi'!AC31</f>
        <v>0</v>
      </c>
      <c r="Q67" s="95">
        <f>'5. Auto Review | Climate &amp; Envi'!AE31</f>
        <v>0</v>
      </c>
      <c r="R67" s="95">
        <f>'5. Auto Review | Climate &amp; Envi'!AG31</f>
        <v>0</v>
      </c>
      <c r="S67" s="95">
        <f>'5. Auto Review | Climate &amp; Envi'!AI31</f>
        <v>0</v>
      </c>
      <c r="T67" s="95">
        <f>'5. Auto Review | Climate &amp; Envi'!AK31</f>
        <v>0</v>
      </c>
      <c r="U67" s="95">
        <f>'5. Auto Review | Climate &amp; Envi'!AM31</f>
        <v>0</v>
      </c>
      <c r="V67" s="95">
        <f>'5. Auto Review | Climate &amp; Envi'!AO31</f>
        <v>0</v>
      </c>
    </row>
    <row r="68" hidden="1">
      <c r="A68" s="96"/>
      <c r="B68" s="96"/>
      <c r="C68" s="92" t="s">
        <v>54</v>
      </c>
      <c r="D68" s="97">
        <f t="shared" ref="D68:V68" si="37">SUM(D65:D67)</f>
        <v>3</v>
      </c>
      <c r="E68" s="97">
        <f t="shared" si="37"/>
        <v>0</v>
      </c>
      <c r="F68" s="97">
        <f t="shared" si="37"/>
        <v>0</v>
      </c>
      <c r="G68" s="97">
        <f t="shared" si="37"/>
        <v>0</v>
      </c>
      <c r="H68" s="97">
        <f t="shared" si="37"/>
        <v>0</v>
      </c>
      <c r="I68" s="97">
        <f t="shared" si="37"/>
        <v>0.25</v>
      </c>
      <c r="J68" s="97">
        <f t="shared" si="37"/>
        <v>0</v>
      </c>
      <c r="K68" s="97">
        <f t="shared" si="37"/>
        <v>0</v>
      </c>
      <c r="L68" s="97">
        <f t="shared" si="37"/>
        <v>0</v>
      </c>
      <c r="M68" s="97">
        <f t="shared" si="37"/>
        <v>0</v>
      </c>
      <c r="N68" s="97">
        <f t="shared" si="37"/>
        <v>0.25</v>
      </c>
      <c r="O68" s="97">
        <f t="shared" si="37"/>
        <v>0.25</v>
      </c>
      <c r="P68" s="97">
        <f t="shared" si="37"/>
        <v>0</v>
      </c>
      <c r="Q68" s="97">
        <f t="shared" si="37"/>
        <v>0.25</v>
      </c>
      <c r="R68" s="97">
        <f t="shared" si="37"/>
        <v>0.5</v>
      </c>
      <c r="S68" s="97">
        <f t="shared" si="37"/>
        <v>0</v>
      </c>
      <c r="T68" s="97">
        <f t="shared" si="37"/>
        <v>0</v>
      </c>
      <c r="U68" s="97">
        <f t="shared" si="37"/>
        <v>0</v>
      </c>
      <c r="V68" s="97">
        <f t="shared" si="37"/>
        <v>0.5</v>
      </c>
    </row>
    <row r="69" hidden="1">
      <c r="A69" s="96"/>
      <c r="B69" s="96"/>
      <c r="C69" s="98" t="s">
        <v>55</v>
      </c>
      <c r="D69" s="99">
        <f>'7. Weightings'!$C$4</f>
        <v>1.5</v>
      </c>
      <c r="E69" s="100">
        <f t="shared" ref="E69:V69" si="38">(E68/$D$68)*$D$69</f>
        <v>0</v>
      </c>
      <c r="F69" s="100">
        <f t="shared" si="38"/>
        <v>0</v>
      </c>
      <c r="G69" s="100">
        <f t="shared" si="38"/>
        <v>0</v>
      </c>
      <c r="H69" s="100">
        <f t="shared" si="38"/>
        <v>0</v>
      </c>
      <c r="I69" s="100">
        <f t="shared" si="38"/>
        <v>0.125</v>
      </c>
      <c r="J69" s="100">
        <f t="shared" si="38"/>
        <v>0</v>
      </c>
      <c r="K69" s="100">
        <f t="shared" si="38"/>
        <v>0</v>
      </c>
      <c r="L69" s="100">
        <f t="shared" si="38"/>
        <v>0</v>
      </c>
      <c r="M69" s="100">
        <f t="shared" si="38"/>
        <v>0</v>
      </c>
      <c r="N69" s="100">
        <f t="shared" si="38"/>
        <v>0.125</v>
      </c>
      <c r="O69" s="100">
        <f t="shared" si="38"/>
        <v>0.125</v>
      </c>
      <c r="P69" s="100">
        <f t="shared" si="38"/>
        <v>0</v>
      </c>
      <c r="Q69" s="100">
        <f t="shared" si="38"/>
        <v>0.125</v>
      </c>
      <c r="R69" s="100">
        <f t="shared" si="38"/>
        <v>0.25</v>
      </c>
      <c r="S69" s="100">
        <f t="shared" si="38"/>
        <v>0</v>
      </c>
      <c r="T69" s="100">
        <f t="shared" si="38"/>
        <v>0</v>
      </c>
      <c r="U69" s="100">
        <f t="shared" si="38"/>
        <v>0</v>
      </c>
      <c r="V69" s="100">
        <f t="shared" si="38"/>
        <v>0.25</v>
      </c>
    </row>
    <row r="70">
      <c r="A70" s="96"/>
      <c r="B70" s="101"/>
      <c r="C70" s="102" t="s">
        <v>56</v>
      </c>
      <c r="D70" s="103"/>
      <c r="E70" s="103">
        <f t="shared" ref="E70:V70" si="39">IFERROR(E69/$D$69,0)</f>
        <v>0</v>
      </c>
      <c r="F70" s="103">
        <f t="shared" si="39"/>
        <v>0</v>
      </c>
      <c r="G70" s="103">
        <f t="shared" si="39"/>
        <v>0</v>
      </c>
      <c r="H70" s="103">
        <f t="shared" si="39"/>
        <v>0</v>
      </c>
      <c r="I70" s="103">
        <f t="shared" si="39"/>
        <v>0.08333333333</v>
      </c>
      <c r="J70" s="103">
        <f t="shared" si="39"/>
        <v>0</v>
      </c>
      <c r="K70" s="103">
        <f t="shared" si="39"/>
        <v>0</v>
      </c>
      <c r="L70" s="103">
        <f t="shared" si="39"/>
        <v>0</v>
      </c>
      <c r="M70" s="103">
        <f t="shared" si="39"/>
        <v>0</v>
      </c>
      <c r="N70" s="103">
        <f t="shared" si="39"/>
        <v>0.08333333333</v>
      </c>
      <c r="O70" s="103">
        <f t="shared" si="39"/>
        <v>0.08333333333</v>
      </c>
      <c r="P70" s="103">
        <f t="shared" si="39"/>
        <v>0</v>
      </c>
      <c r="Q70" s="103">
        <f t="shared" si="39"/>
        <v>0.08333333333</v>
      </c>
      <c r="R70" s="103">
        <f t="shared" si="39"/>
        <v>0.1666666667</v>
      </c>
      <c r="S70" s="103">
        <f t="shared" si="39"/>
        <v>0</v>
      </c>
      <c r="T70" s="103">
        <f t="shared" si="39"/>
        <v>0</v>
      </c>
      <c r="U70" s="103">
        <f t="shared" si="39"/>
        <v>0</v>
      </c>
      <c r="V70" s="103">
        <f t="shared" si="39"/>
        <v>0.1666666667</v>
      </c>
    </row>
    <row r="71">
      <c r="A71" s="96"/>
      <c r="B71" s="113" t="str">
        <f>'5. Auto Review | Climate &amp; Envi'!B32</f>
        <v>Use of supply chain levers to achieve fossil free and environmentally sustainable battery supply chains</v>
      </c>
      <c r="C71" s="95" t="str">
        <f>'5. Auto Review | Climate &amp; Envi'!C32</f>
        <v>The company requires all battery manufacturers to use 100% renewable electricity</v>
      </c>
      <c r="D71" s="95">
        <f>'5. Auto Review | Climate &amp; Envi'!D32</f>
        <v>2</v>
      </c>
      <c r="E71" s="95">
        <f>'5. Auto Review | Climate &amp; Envi'!G32</f>
        <v>2</v>
      </c>
      <c r="F71" s="95">
        <f>'5. Auto Review | Climate &amp; Envi'!I32</f>
        <v>0</v>
      </c>
      <c r="G71" s="95">
        <f>'5. Auto Review | Climate &amp; Envi'!K32</f>
        <v>0</v>
      </c>
      <c r="H71" s="95">
        <f>'5. Auto Review | Climate &amp; Envi'!M32</f>
        <v>0</v>
      </c>
      <c r="I71" s="95">
        <f>'5. Auto Review | Climate &amp; Envi'!O32</f>
        <v>0</v>
      </c>
      <c r="J71" s="95">
        <f>'5. Auto Review | Climate &amp; Envi'!Q32</f>
        <v>0.5</v>
      </c>
      <c r="K71" s="95">
        <f>'5. Auto Review | Climate &amp; Envi'!S32</f>
        <v>0</v>
      </c>
      <c r="L71" s="95">
        <f>'5. Auto Review | Climate &amp; Envi'!U32</f>
        <v>0</v>
      </c>
      <c r="M71" s="95">
        <f>'5. Auto Review | Climate &amp; Envi'!W32</f>
        <v>0</v>
      </c>
      <c r="N71" s="95">
        <f>'5. Auto Review | Climate &amp; Envi'!Y32</f>
        <v>1</v>
      </c>
      <c r="O71" s="95">
        <f>'5. Auto Review | Climate &amp; Envi'!AA32</f>
        <v>0</v>
      </c>
      <c r="P71" s="95">
        <f>'5. Auto Review | Climate &amp; Envi'!AC32</f>
        <v>0</v>
      </c>
      <c r="Q71" s="95">
        <f>'5. Auto Review | Climate &amp; Envi'!AE32</f>
        <v>0</v>
      </c>
      <c r="R71" s="95">
        <f>'5. Auto Review | Climate &amp; Envi'!AG32</f>
        <v>0</v>
      </c>
      <c r="S71" s="95">
        <f>'5. Auto Review | Climate &amp; Envi'!AI32</f>
        <v>0</v>
      </c>
      <c r="T71" s="95">
        <f>'5. Auto Review | Climate &amp; Envi'!AK32</f>
        <v>0</v>
      </c>
      <c r="U71" s="95">
        <f>'5. Auto Review | Climate &amp; Envi'!AM32</f>
        <v>2</v>
      </c>
      <c r="V71" s="95">
        <f>'5. Auto Review | Climate &amp; Envi'!AO32</f>
        <v>1</v>
      </c>
    </row>
    <row r="72">
      <c r="A72" s="96"/>
      <c r="B72" s="96"/>
      <c r="C72" s="95" t="str">
        <f>'5. Auto Review | Climate &amp; Envi'!C33</f>
        <v>Company enters into formal agreements (inclusive of joint ventures and investments) with extractives and other value chain companies to reduce the environmental impact of lithium sourcing.</v>
      </c>
      <c r="D72" s="95">
        <f>'5. Auto Review | Climate &amp; Envi'!D33</f>
        <v>1</v>
      </c>
      <c r="E72" s="95">
        <f>'5. Auto Review | Climate &amp; Envi'!G33</f>
        <v>0.25</v>
      </c>
      <c r="F72" s="95">
        <f>'5. Auto Review | Climate &amp; Envi'!I33</f>
        <v>0</v>
      </c>
      <c r="G72" s="95">
        <f>'5. Auto Review | Climate &amp; Envi'!K33</f>
        <v>0</v>
      </c>
      <c r="H72" s="95">
        <f>'5. Auto Review | Climate &amp; Envi'!M33</f>
        <v>0</v>
      </c>
      <c r="I72" s="95">
        <f>'5. Auto Review | Climate &amp; Envi'!O33</f>
        <v>0</v>
      </c>
      <c r="J72" s="95">
        <f>'5. Auto Review | Climate &amp; Envi'!Q33</f>
        <v>0.25</v>
      </c>
      <c r="K72" s="95">
        <f>'5. Auto Review | Climate &amp; Envi'!S33</f>
        <v>0.5</v>
      </c>
      <c r="L72" s="95">
        <f>'5. Auto Review | Climate &amp; Envi'!U33</f>
        <v>0</v>
      </c>
      <c r="M72" s="95">
        <f>'5. Auto Review | Climate &amp; Envi'!W33</f>
        <v>0</v>
      </c>
      <c r="N72" s="95">
        <f>'5. Auto Review | Climate &amp; Envi'!Y33</f>
        <v>0.25</v>
      </c>
      <c r="O72" s="95">
        <f>'5. Auto Review | Climate &amp; Envi'!AA33</f>
        <v>0</v>
      </c>
      <c r="P72" s="95">
        <f>'5. Auto Review | Climate &amp; Envi'!AC33</f>
        <v>0</v>
      </c>
      <c r="Q72" s="95">
        <f>'5. Auto Review | Climate &amp; Envi'!AE33</f>
        <v>0.75</v>
      </c>
      <c r="R72" s="95">
        <f>'5. Auto Review | Climate &amp; Envi'!AG33</f>
        <v>0.75</v>
      </c>
      <c r="S72" s="95">
        <f>'5. Auto Review | Climate &amp; Envi'!AI33</f>
        <v>0.25</v>
      </c>
      <c r="T72" s="95">
        <f>'5. Auto Review | Climate &amp; Envi'!AK33</f>
        <v>0</v>
      </c>
      <c r="U72" s="95">
        <f>'5. Auto Review | Climate &amp; Envi'!AM33</f>
        <v>0.25</v>
      </c>
      <c r="V72" s="95">
        <f>'5. Auto Review | Climate &amp; Envi'!AO33</f>
        <v>0</v>
      </c>
    </row>
    <row r="73">
      <c r="A73" s="96"/>
      <c r="B73" s="96"/>
      <c r="C73" s="95" t="str">
        <f>'5. Auto Review | Climate &amp; Envi'!C34</f>
        <v>Company enters into formal agreements (inclusive of joint ventures and investments) with extractives and other value chain companies to reduce the environmental impact of nickel sourcing.</v>
      </c>
      <c r="D73" s="95">
        <f>'5. Auto Review | Climate &amp; Envi'!D34</f>
        <v>1</v>
      </c>
      <c r="E73" s="95">
        <f>'5. Auto Review | Climate &amp; Envi'!G34</f>
        <v>0</v>
      </c>
      <c r="F73" s="95">
        <f>'5. Auto Review | Climate &amp; Envi'!I34</f>
        <v>0</v>
      </c>
      <c r="G73" s="95">
        <f>'5. Auto Review | Climate &amp; Envi'!K34</f>
        <v>0</v>
      </c>
      <c r="H73" s="95">
        <f>'5. Auto Review | Climate &amp; Envi'!M34</f>
        <v>0</v>
      </c>
      <c r="I73" s="95">
        <f>'5. Auto Review | Climate &amp; Envi'!O34</f>
        <v>0</v>
      </c>
      <c r="J73" s="95">
        <f>'5. Auto Review | Climate &amp; Envi'!Q34</f>
        <v>0.25</v>
      </c>
      <c r="K73" s="95">
        <f>'5. Auto Review | Climate &amp; Envi'!S34</f>
        <v>0</v>
      </c>
      <c r="L73" s="95">
        <f>'5. Auto Review | Climate &amp; Envi'!U34</f>
        <v>0</v>
      </c>
      <c r="M73" s="95">
        <f>'5. Auto Review | Climate &amp; Envi'!W34</f>
        <v>0</v>
      </c>
      <c r="N73" s="95">
        <f>'5. Auto Review | Climate &amp; Envi'!Y34</f>
        <v>0</v>
      </c>
      <c r="O73" s="95">
        <f>'5. Auto Review | Climate &amp; Envi'!AA34</f>
        <v>0</v>
      </c>
      <c r="P73" s="95">
        <f>'5. Auto Review | Climate &amp; Envi'!AC34</f>
        <v>0</v>
      </c>
      <c r="Q73" s="95">
        <f>'5. Auto Review | Climate &amp; Envi'!AE34</f>
        <v>0.25</v>
      </c>
      <c r="R73" s="95">
        <f>'5. Auto Review | Climate &amp; Envi'!AG34</f>
        <v>0.25</v>
      </c>
      <c r="S73" s="95">
        <f>'5. Auto Review | Climate &amp; Envi'!AI34</f>
        <v>0.25</v>
      </c>
      <c r="T73" s="95">
        <f>'5. Auto Review | Climate &amp; Envi'!AK34</f>
        <v>0</v>
      </c>
      <c r="U73" s="95">
        <f>'5. Auto Review | Climate &amp; Envi'!AM34</f>
        <v>0</v>
      </c>
      <c r="V73" s="95">
        <f>'5. Auto Review | Climate &amp; Envi'!AO34</f>
        <v>0</v>
      </c>
    </row>
    <row r="74">
      <c r="A74" s="96"/>
      <c r="B74" s="96"/>
      <c r="C74" s="95" t="str">
        <f>'5. Auto Review | Climate &amp; Envi'!C35</f>
        <v>Company enters into formal agreements (inclusive of joint ventures and investments) with extractives and other value chain companies to reduce the environmental impact of cobalt sourcing.</v>
      </c>
      <c r="D74" s="95">
        <f>'5. Auto Review | Climate &amp; Envi'!D35</f>
        <v>1</v>
      </c>
      <c r="E74" s="95">
        <f>'5. Auto Review | Climate &amp; Envi'!G35</f>
        <v>0</v>
      </c>
      <c r="F74" s="95">
        <f>'5. Auto Review | Climate &amp; Envi'!I35</f>
        <v>0</v>
      </c>
      <c r="G74" s="95">
        <f>'5. Auto Review | Climate &amp; Envi'!K35</f>
        <v>0</v>
      </c>
      <c r="H74" s="95">
        <f>'5. Auto Review | Climate &amp; Envi'!M35</f>
        <v>0</v>
      </c>
      <c r="I74" s="95">
        <f>'5. Auto Review | Climate &amp; Envi'!O35</f>
        <v>0</v>
      </c>
      <c r="J74" s="95">
        <f>'5. Auto Review | Climate &amp; Envi'!Q35</f>
        <v>0.25</v>
      </c>
      <c r="K74" s="95">
        <f>'5. Auto Review | Climate &amp; Envi'!S35</f>
        <v>0</v>
      </c>
      <c r="L74" s="95">
        <f>'5. Auto Review | Climate &amp; Envi'!U35</f>
        <v>0</v>
      </c>
      <c r="M74" s="95">
        <f>'5. Auto Review | Climate &amp; Envi'!W35</f>
        <v>0</v>
      </c>
      <c r="N74" s="95">
        <f>'5. Auto Review | Climate &amp; Envi'!Y35</f>
        <v>0</v>
      </c>
      <c r="O74" s="95">
        <f>'5. Auto Review | Climate &amp; Envi'!AA35</f>
        <v>0</v>
      </c>
      <c r="P74" s="95">
        <f>'5. Auto Review | Climate &amp; Envi'!AC35</f>
        <v>0</v>
      </c>
      <c r="Q74" s="95">
        <f>'5. Auto Review | Climate &amp; Envi'!AE35</f>
        <v>0</v>
      </c>
      <c r="R74" s="95">
        <f>'5. Auto Review | Climate &amp; Envi'!AG35</f>
        <v>0.25</v>
      </c>
      <c r="S74" s="95">
        <f>'5. Auto Review | Climate &amp; Envi'!AI35</f>
        <v>0.5</v>
      </c>
      <c r="T74" s="95">
        <f>'5. Auto Review | Climate &amp; Envi'!AK35</f>
        <v>0</v>
      </c>
      <c r="U74" s="95">
        <f>'5. Auto Review | Climate &amp; Envi'!AM35</f>
        <v>0</v>
      </c>
      <c r="V74" s="95">
        <f>'5. Auto Review | Climate &amp; Envi'!AO35</f>
        <v>0</v>
      </c>
    </row>
    <row r="75">
      <c r="A75" s="96"/>
      <c r="B75" s="96"/>
      <c r="C75" s="95" t="str">
        <f>'5. Auto Review | Climate &amp; Envi'!C36</f>
        <v>The company participates in multi-stakeholder initiatives to collaborate with other buyers to incentivise investment in and production of fossil free and environmentally sustainable batteries at scale.</v>
      </c>
      <c r="D75" s="95">
        <f>'5. Auto Review | Climate &amp; Envi'!D36</f>
        <v>1</v>
      </c>
      <c r="E75" s="95">
        <f>'5. Auto Review | Climate &amp; Envi'!G36</f>
        <v>1</v>
      </c>
      <c r="F75" s="95">
        <f>'5. Auto Review | Climate &amp; Envi'!I36</f>
        <v>0</v>
      </c>
      <c r="G75" s="95">
        <f>'5. Auto Review | Climate &amp; Envi'!K36</f>
        <v>0</v>
      </c>
      <c r="H75" s="95">
        <f>'5. Auto Review | Climate &amp; Envi'!M36</f>
        <v>0</v>
      </c>
      <c r="I75" s="95">
        <f>'5. Auto Review | Climate &amp; Envi'!O36</f>
        <v>0</v>
      </c>
      <c r="J75" s="95">
        <f>'5. Auto Review | Climate &amp; Envi'!Q36</f>
        <v>0</v>
      </c>
      <c r="K75" s="95">
        <f>'5. Auto Review | Climate &amp; Envi'!S36</f>
        <v>0</v>
      </c>
      <c r="L75" s="95">
        <f>'5. Auto Review | Climate &amp; Envi'!U36</f>
        <v>0</v>
      </c>
      <c r="M75" s="95">
        <f>'5. Auto Review | Climate &amp; Envi'!W36</f>
        <v>0</v>
      </c>
      <c r="N75" s="95">
        <f>'5. Auto Review | Climate &amp; Envi'!Y36</f>
        <v>0</v>
      </c>
      <c r="O75" s="95">
        <f>'5. Auto Review | Climate &amp; Envi'!AA36</f>
        <v>0</v>
      </c>
      <c r="P75" s="95">
        <f>'5. Auto Review | Climate &amp; Envi'!AC36</f>
        <v>0</v>
      </c>
      <c r="Q75" s="95">
        <f>'5. Auto Review | Climate &amp; Envi'!AE36</f>
        <v>0</v>
      </c>
      <c r="R75" s="95">
        <f>'5. Auto Review | Climate &amp; Envi'!AG36</f>
        <v>0</v>
      </c>
      <c r="S75" s="95">
        <f>'5. Auto Review | Climate &amp; Envi'!AI36</f>
        <v>1</v>
      </c>
      <c r="T75" s="95">
        <f>'5. Auto Review | Climate &amp; Envi'!AK36</f>
        <v>0</v>
      </c>
      <c r="U75" s="95">
        <f>'5. Auto Review | Climate &amp; Envi'!AM36</f>
        <v>1</v>
      </c>
      <c r="V75" s="95">
        <f>'5. Auto Review | Climate &amp; Envi'!AO36</f>
        <v>0</v>
      </c>
    </row>
    <row r="76">
      <c r="A76" s="96"/>
      <c r="B76" s="96"/>
      <c r="C76" s="95" t="str">
        <f>'5. Auto Review | Climate &amp; Envi'!C37</f>
        <v>The company invests in R&amp;D to reduce the use of high emissions minerals (e.g. nickel, cobalt) in their batteries. R&amp;D could be done in house or via formal partnerships with battery manufacturers.
</v>
      </c>
      <c r="D76" s="95">
        <f>'5. Auto Review | Climate &amp; Envi'!D37</f>
        <v>2</v>
      </c>
      <c r="E76" s="95">
        <f>'5. Auto Review | Climate &amp; Envi'!G37</f>
        <v>1</v>
      </c>
      <c r="F76" s="95">
        <f>'5. Auto Review | Climate &amp; Envi'!I37</f>
        <v>0</v>
      </c>
      <c r="G76" s="95">
        <f>'5. Auto Review | Climate &amp; Envi'!K37</f>
        <v>0</v>
      </c>
      <c r="H76" s="95">
        <f>'5. Auto Review | Climate &amp; Envi'!M37</f>
        <v>1</v>
      </c>
      <c r="I76" s="95">
        <f>'5. Auto Review | Climate &amp; Envi'!O37</f>
        <v>0</v>
      </c>
      <c r="J76" s="95">
        <f>'5. Auto Review | Climate &amp; Envi'!Q37</f>
        <v>0</v>
      </c>
      <c r="K76" s="95">
        <f>'5. Auto Review | Climate &amp; Envi'!S37</f>
        <v>0</v>
      </c>
      <c r="L76" s="95">
        <f>'5. Auto Review | Climate &amp; Envi'!U37</f>
        <v>0</v>
      </c>
      <c r="M76" s="95">
        <f>'5. Auto Review | Climate &amp; Envi'!W37</f>
        <v>0</v>
      </c>
      <c r="N76" s="95">
        <f>'5. Auto Review | Climate &amp; Envi'!Y37</f>
        <v>2</v>
      </c>
      <c r="O76" s="95">
        <f>'5. Auto Review | Climate &amp; Envi'!AA37</f>
        <v>0</v>
      </c>
      <c r="P76" s="95">
        <f>'5. Auto Review | Climate &amp; Envi'!AC37</f>
        <v>0</v>
      </c>
      <c r="Q76" s="95">
        <f>'5. Auto Review | Climate &amp; Envi'!AE37</f>
        <v>1</v>
      </c>
      <c r="R76" s="95">
        <f>'5. Auto Review | Climate &amp; Envi'!AG37</f>
        <v>2</v>
      </c>
      <c r="S76" s="95">
        <f>'5. Auto Review | Climate &amp; Envi'!AI37</f>
        <v>1</v>
      </c>
      <c r="T76" s="95">
        <f>'5. Auto Review | Climate &amp; Envi'!AK37</f>
        <v>0</v>
      </c>
      <c r="U76" s="95">
        <f>'5. Auto Review | Climate &amp; Envi'!AM37</f>
        <v>0</v>
      </c>
      <c r="V76" s="95">
        <f>'5. Auto Review | Climate &amp; Envi'!AO37</f>
        <v>0</v>
      </c>
    </row>
    <row r="77">
      <c r="A77" s="96"/>
      <c r="B77" s="96"/>
      <c r="C77" s="95" t="str">
        <f>'5. Auto Review | Climate &amp; Envi'!C38</f>
        <v>The company invests in R&amp;D to increase the recyclability of their batteries.</v>
      </c>
      <c r="D77" s="95">
        <f>'5. Auto Review | Climate &amp; Envi'!D38</f>
        <v>1</v>
      </c>
      <c r="E77" s="95">
        <f>'5. Auto Review | Climate &amp; Envi'!G38</f>
        <v>0</v>
      </c>
      <c r="F77" s="95">
        <f>'5. Auto Review | Climate &amp; Envi'!I38</f>
        <v>0</v>
      </c>
      <c r="G77" s="95">
        <f>'5. Auto Review | Climate &amp; Envi'!K38</f>
        <v>0</v>
      </c>
      <c r="H77" s="95">
        <f>'5. Auto Review | Climate &amp; Envi'!M38</f>
        <v>0.5</v>
      </c>
      <c r="I77" s="95">
        <f>'5. Auto Review | Climate &amp; Envi'!O38</f>
        <v>0</v>
      </c>
      <c r="J77" s="95">
        <f>'5. Auto Review | Climate &amp; Envi'!Q38</f>
        <v>0</v>
      </c>
      <c r="K77" s="95">
        <f>'5. Auto Review | Climate &amp; Envi'!S38</f>
        <v>0.5</v>
      </c>
      <c r="L77" s="95">
        <f>'5. Auto Review | Climate &amp; Envi'!U38</f>
        <v>0</v>
      </c>
      <c r="M77" s="95">
        <f>'5. Auto Review | Climate &amp; Envi'!W38</f>
        <v>0.5</v>
      </c>
      <c r="N77" s="95">
        <f>'5. Auto Review | Climate &amp; Envi'!Y38</f>
        <v>0.5</v>
      </c>
      <c r="O77" s="95">
        <f>'5. Auto Review | Climate &amp; Envi'!AA38</f>
        <v>0</v>
      </c>
      <c r="P77" s="95">
        <f>'5. Auto Review | Climate &amp; Envi'!AC38</f>
        <v>0.5</v>
      </c>
      <c r="Q77" s="95">
        <f>'5. Auto Review | Climate &amp; Envi'!AE38</f>
        <v>0</v>
      </c>
      <c r="R77" s="95">
        <f>'5. Auto Review | Climate &amp; Envi'!AG38</f>
        <v>0</v>
      </c>
      <c r="S77" s="95">
        <f>'5. Auto Review | Climate &amp; Envi'!AI38</f>
        <v>0</v>
      </c>
      <c r="T77" s="95">
        <f>'5. Auto Review | Climate &amp; Envi'!AK38</f>
        <v>0</v>
      </c>
      <c r="U77" s="95">
        <f>'5. Auto Review | Climate &amp; Envi'!AM38</f>
        <v>0</v>
      </c>
      <c r="V77" s="95">
        <f>'5. Auto Review | Climate &amp; Envi'!AO38</f>
        <v>0</v>
      </c>
    </row>
    <row r="78">
      <c r="A78" s="96"/>
      <c r="B78" s="96"/>
      <c r="C78" s="95" t="str">
        <f>'5. Auto Review | Climate &amp; Envi'!C39</f>
        <v>The company has established closed loop processes to increase the % of batteries being recycled at end of life.</v>
      </c>
      <c r="D78" s="95">
        <f>'5. Auto Review | Climate &amp; Envi'!D39</f>
        <v>2</v>
      </c>
      <c r="E78" s="95">
        <f>'5. Auto Review | Climate &amp; Envi'!G39</f>
        <v>0</v>
      </c>
      <c r="F78" s="95">
        <f>'5. Auto Review | Climate &amp; Envi'!I39</f>
        <v>0</v>
      </c>
      <c r="G78" s="95">
        <f>'5. Auto Review | Climate &amp; Envi'!K39</f>
        <v>0</v>
      </c>
      <c r="H78" s="95">
        <f>'5. Auto Review | Climate &amp; Envi'!M39</f>
        <v>1</v>
      </c>
      <c r="I78" s="95">
        <f>'5. Auto Review | Climate &amp; Envi'!O39</f>
        <v>0.5</v>
      </c>
      <c r="J78" s="95">
        <f>'5. Auto Review | Climate &amp; Envi'!Q39</f>
        <v>0.5</v>
      </c>
      <c r="K78" s="95">
        <f>'5. Auto Review | Climate &amp; Envi'!S39</f>
        <v>0.5</v>
      </c>
      <c r="L78" s="95">
        <f>'5. Auto Review | Climate &amp; Envi'!U39</f>
        <v>1</v>
      </c>
      <c r="M78" s="95">
        <f>'5. Auto Review | Climate &amp; Envi'!W39</f>
        <v>1</v>
      </c>
      <c r="N78" s="95">
        <f>'5. Auto Review | Climate &amp; Envi'!Y39</f>
        <v>1.5</v>
      </c>
      <c r="O78" s="95">
        <f>'5. Auto Review | Climate &amp; Envi'!AA39</f>
        <v>0.5</v>
      </c>
      <c r="P78" s="95">
        <f>'5. Auto Review | Climate &amp; Envi'!AC39</f>
        <v>0.5</v>
      </c>
      <c r="Q78" s="95">
        <f>'5. Auto Review | Climate &amp; Envi'!AE39</f>
        <v>1</v>
      </c>
      <c r="R78" s="95">
        <f>'5. Auto Review | Climate &amp; Envi'!AG39</f>
        <v>1.5</v>
      </c>
      <c r="S78" s="95">
        <f>'5. Auto Review | Climate &amp; Envi'!AI39</f>
        <v>1.5</v>
      </c>
      <c r="T78" s="95">
        <f>'5. Auto Review | Climate &amp; Envi'!AK39</f>
        <v>1</v>
      </c>
      <c r="U78" s="95">
        <f>'5. Auto Review | Climate &amp; Envi'!AM39</f>
        <v>1</v>
      </c>
      <c r="V78" s="95">
        <f>'5. Auto Review | Climate &amp; Envi'!AO39</f>
        <v>1</v>
      </c>
    </row>
    <row r="79" ht="15.75" hidden="1" customHeight="1">
      <c r="A79" s="96"/>
      <c r="B79" s="96"/>
      <c r="C79" s="92" t="s">
        <v>57</v>
      </c>
      <c r="D79" s="97">
        <f t="shared" ref="D79:V79" si="40">SUM(D71:D78)</f>
        <v>11</v>
      </c>
      <c r="E79" s="97">
        <f t="shared" si="40"/>
        <v>4.25</v>
      </c>
      <c r="F79" s="97">
        <f t="shared" si="40"/>
        <v>0</v>
      </c>
      <c r="G79" s="97">
        <f t="shared" si="40"/>
        <v>0</v>
      </c>
      <c r="H79" s="97">
        <f t="shared" si="40"/>
        <v>2.5</v>
      </c>
      <c r="I79" s="97">
        <f t="shared" si="40"/>
        <v>0.5</v>
      </c>
      <c r="J79" s="97">
        <f t="shared" si="40"/>
        <v>1.75</v>
      </c>
      <c r="K79" s="97">
        <f t="shared" si="40"/>
        <v>1.5</v>
      </c>
      <c r="L79" s="97">
        <f t="shared" si="40"/>
        <v>1</v>
      </c>
      <c r="M79" s="97">
        <f t="shared" si="40"/>
        <v>1.5</v>
      </c>
      <c r="N79" s="97">
        <f t="shared" si="40"/>
        <v>5.25</v>
      </c>
      <c r="O79" s="97">
        <f t="shared" si="40"/>
        <v>0.5</v>
      </c>
      <c r="P79" s="97">
        <f t="shared" si="40"/>
        <v>1</v>
      </c>
      <c r="Q79" s="97">
        <f t="shared" si="40"/>
        <v>3</v>
      </c>
      <c r="R79" s="97">
        <f t="shared" si="40"/>
        <v>4.75</v>
      </c>
      <c r="S79" s="97">
        <f t="shared" si="40"/>
        <v>4.5</v>
      </c>
      <c r="T79" s="97">
        <f t="shared" si="40"/>
        <v>1</v>
      </c>
      <c r="U79" s="97">
        <f t="shared" si="40"/>
        <v>4.25</v>
      </c>
      <c r="V79" s="97">
        <f t="shared" si="40"/>
        <v>2</v>
      </c>
    </row>
    <row r="80" ht="15.75" hidden="1" customHeight="1">
      <c r="A80" s="96"/>
      <c r="B80" s="96"/>
      <c r="C80" s="98" t="s">
        <v>58</v>
      </c>
      <c r="D80" s="99">
        <f>'7. Weightings'!$C$5</f>
        <v>2</v>
      </c>
      <c r="E80" s="104">
        <f t="shared" ref="E80:V80" si="41">(E79/$D$79)*$D$80</f>
        <v>0.7727272727</v>
      </c>
      <c r="F80" s="104">
        <f t="shared" si="41"/>
        <v>0</v>
      </c>
      <c r="G80" s="104">
        <f t="shared" si="41"/>
        <v>0</v>
      </c>
      <c r="H80" s="104">
        <f t="shared" si="41"/>
        <v>0.4545454545</v>
      </c>
      <c r="I80" s="104">
        <f t="shared" si="41"/>
        <v>0.09090909091</v>
      </c>
      <c r="J80" s="104">
        <f t="shared" si="41"/>
        <v>0.3181818182</v>
      </c>
      <c r="K80" s="104">
        <f t="shared" si="41"/>
        <v>0.2727272727</v>
      </c>
      <c r="L80" s="104">
        <f t="shared" si="41"/>
        <v>0.1818181818</v>
      </c>
      <c r="M80" s="104">
        <f t="shared" si="41"/>
        <v>0.2727272727</v>
      </c>
      <c r="N80" s="104">
        <f t="shared" si="41"/>
        <v>0.9545454545</v>
      </c>
      <c r="O80" s="104">
        <f t="shared" si="41"/>
        <v>0.09090909091</v>
      </c>
      <c r="P80" s="104">
        <f t="shared" si="41"/>
        <v>0.1818181818</v>
      </c>
      <c r="Q80" s="104">
        <f t="shared" si="41"/>
        <v>0.5454545455</v>
      </c>
      <c r="R80" s="104">
        <f t="shared" si="41"/>
        <v>0.8636363636</v>
      </c>
      <c r="S80" s="104">
        <f t="shared" si="41"/>
        <v>0.8181818182</v>
      </c>
      <c r="T80" s="104">
        <f t="shared" si="41"/>
        <v>0.1818181818</v>
      </c>
      <c r="U80" s="104">
        <f t="shared" si="41"/>
        <v>0.7727272727</v>
      </c>
      <c r="V80" s="104">
        <f t="shared" si="41"/>
        <v>0.3636363636</v>
      </c>
    </row>
    <row r="81" ht="15.75" customHeight="1">
      <c r="A81" s="101"/>
      <c r="B81" s="101"/>
      <c r="C81" s="102" t="s">
        <v>59</v>
      </c>
      <c r="D81" s="103"/>
      <c r="E81" s="112">
        <f t="shared" ref="E81:V81" si="42">IFERROR(E80/$D$80,0)</f>
        <v>0.3863636364</v>
      </c>
      <c r="F81" s="112">
        <f t="shared" si="42"/>
        <v>0</v>
      </c>
      <c r="G81" s="112">
        <f t="shared" si="42"/>
        <v>0</v>
      </c>
      <c r="H81" s="112">
        <f t="shared" si="42"/>
        <v>0.2272727273</v>
      </c>
      <c r="I81" s="112">
        <f t="shared" si="42"/>
        <v>0.04545454545</v>
      </c>
      <c r="J81" s="112">
        <f t="shared" si="42"/>
        <v>0.1590909091</v>
      </c>
      <c r="K81" s="112">
        <f t="shared" si="42"/>
        <v>0.1363636364</v>
      </c>
      <c r="L81" s="112">
        <f t="shared" si="42"/>
        <v>0.09090909091</v>
      </c>
      <c r="M81" s="112">
        <f t="shared" si="42"/>
        <v>0.1363636364</v>
      </c>
      <c r="N81" s="112">
        <f t="shared" si="42"/>
        <v>0.4772727273</v>
      </c>
      <c r="O81" s="112">
        <f t="shared" si="42"/>
        <v>0.04545454545</v>
      </c>
      <c r="P81" s="112">
        <f t="shared" si="42"/>
        <v>0.09090909091</v>
      </c>
      <c r="Q81" s="112">
        <f t="shared" si="42"/>
        <v>0.2727272727</v>
      </c>
      <c r="R81" s="112">
        <f t="shared" si="42"/>
        <v>0.4318181818</v>
      </c>
      <c r="S81" s="112">
        <f t="shared" si="42"/>
        <v>0.4090909091</v>
      </c>
      <c r="T81" s="112">
        <f t="shared" si="42"/>
        <v>0.09090909091</v>
      </c>
      <c r="U81" s="112">
        <f t="shared" si="42"/>
        <v>0.3863636364</v>
      </c>
      <c r="V81" s="112">
        <f t="shared" si="42"/>
        <v>0.1818181818</v>
      </c>
    </row>
    <row r="82" ht="15.75" hidden="1" customHeight="1">
      <c r="A82" s="91"/>
      <c r="B82" s="105" t="s">
        <v>66</v>
      </c>
      <c r="C82" s="106"/>
      <c r="D82" s="107">
        <f>'7. Weightings'!$C$6</f>
        <v>4.5</v>
      </c>
      <c r="E82" s="104">
        <f t="shared" ref="E82:V82" si="43">SUM(E63,E69,E80)</f>
        <v>0.7727272727</v>
      </c>
      <c r="F82" s="104">
        <f t="shared" si="43"/>
        <v>0</v>
      </c>
      <c r="G82" s="104">
        <f t="shared" si="43"/>
        <v>0</v>
      </c>
      <c r="H82" s="104">
        <f t="shared" si="43"/>
        <v>0.4545454545</v>
      </c>
      <c r="I82" s="104">
        <f t="shared" si="43"/>
        <v>0.2159090909</v>
      </c>
      <c r="J82" s="104">
        <f t="shared" si="43"/>
        <v>0.3181818182</v>
      </c>
      <c r="K82" s="104">
        <f t="shared" si="43"/>
        <v>0.2727272727</v>
      </c>
      <c r="L82" s="104">
        <f t="shared" si="43"/>
        <v>0.1818181818</v>
      </c>
      <c r="M82" s="104">
        <f t="shared" si="43"/>
        <v>0.2727272727</v>
      </c>
      <c r="N82" s="104">
        <f t="shared" si="43"/>
        <v>1.079545455</v>
      </c>
      <c r="O82" s="104">
        <f t="shared" si="43"/>
        <v>0.2159090909</v>
      </c>
      <c r="P82" s="104">
        <f t="shared" si="43"/>
        <v>0.1818181818</v>
      </c>
      <c r="Q82" s="104">
        <f t="shared" si="43"/>
        <v>0.6704545455</v>
      </c>
      <c r="R82" s="104">
        <f t="shared" si="43"/>
        <v>1.113636364</v>
      </c>
      <c r="S82" s="104">
        <f t="shared" si="43"/>
        <v>0.8181818182</v>
      </c>
      <c r="T82" s="104">
        <f t="shared" si="43"/>
        <v>0.1818181818</v>
      </c>
      <c r="U82" s="104">
        <f t="shared" si="43"/>
        <v>0.7727272727</v>
      </c>
      <c r="V82" s="104">
        <f t="shared" si="43"/>
        <v>0.6136363636</v>
      </c>
    </row>
    <row r="83" ht="15.75" customHeight="1">
      <c r="A83" s="91"/>
      <c r="B83" s="108" t="s">
        <v>67</v>
      </c>
      <c r="C83" s="109"/>
      <c r="D83" s="110"/>
      <c r="E83" s="111">
        <f t="shared" ref="E83:V83" si="44">E82/$D$82</f>
        <v>0.1717171717</v>
      </c>
      <c r="F83" s="111">
        <f t="shared" si="44"/>
        <v>0</v>
      </c>
      <c r="G83" s="111">
        <f t="shared" si="44"/>
        <v>0</v>
      </c>
      <c r="H83" s="111">
        <f t="shared" si="44"/>
        <v>0.101010101</v>
      </c>
      <c r="I83" s="111">
        <f t="shared" si="44"/>
        <v>0.04797979798</v>
      </c>
      <c r="J83" s="111">
        <f t="shared" si="44"/>
        <v>0.07070707071</v>
      </c>
      <c r="K83" s="111">
        <f t="shared" si="44"/>
        <v>0.06060606061</v>
      </c>
      <c r="L83" s="111">
        <f t="shared" si="44"/>
        <v>0.0404040404</v>
      </c>
      <c r="M83" s="111">
        <f t="shared" si="44"/>
        <v>0.06060606061</v>
      </c>
      <c r="N83" s="111">
        <f t="shared" si="44"/>
        <v>0.2398989899</v>
      </c>
      <c r="O83" s="111">
        <f t="shared" si="44"/>
        <v>0.04797979798</v>
      </c>
      <c r="P83" s="111">
        <f t="shared" si="44"/>
        <v>0.0404040404</v>
      </c>
      <c r="Q83" s="111">
        <f t="shared" si="44"/>
        <v>0.148989899</v>
      </c>
      <c r="R83" s="111">
        <f t="shared" si="44"/>
        <v>0.2474747475</v>
      </c>
      <c r="S83" s="111">
        <f t="shared" si="44"/>
        <v>0.1818181818</v>
      </c>
      <c r="T83" s="111">
        <f t="shared" si="44"/>
        <v>0.0404040404</v>
      </c>
      <c r="U83" s="111">
        <f t="shared" si="44"/>
        <v>0.1717171717</v>
      </c>
      <c r="V83" s="111">
        <f t="shared" si="44"/>
        <v>0.1363636364</v>
      </c>
    </row>
    <row r="84" ht="15.75" customHeight="1">
      <c r="A84" s="91" t="s">
        <v>68</v>
      </c>
      <c r="B84" s="114" t="s">
        <v>69</v>
      </c>
      <c r="C84" s="95" t="s">
        <v>70</v>
      </c>
      <c r="D84" s="95"/>
      <c r="E84" s="95">
        <f>'5. Auto Review | Climate &amp; Envi'!G40</f>
        <v>0.9</v>
      </c>
      <c r="F84" s="95">
        <f>'5. Auto Review | Climate &amp; Envi'!I40</f>
        <v>1</v>
      </c>
      <c r="G84" s="95">
        <f>'5. Auto Review | Climate &amp; Envi'!K40</f>
        <v>1</v>
      </c>
      <c r="H84" s="95">
        <f>'5. Auto Review | Climate &amp; Envi'!M40</f>
        <v>1.1</v>
      </c>
      <c r="I84" s="95">
        <f>'5. Auto Review | Climate &amp; Envi'!O40</f>
        <v>1</v>
      </c>
      <c r="J84" s="95">
        <f>'5. Auto Review | Climate &amp; Envi'!Q40</f>
        <v>1</v>
      </c>
      <c r="K84" s="95">
        <f>'5. Auto Review | Climate &amp; Envi'!S40</f>
        <v>1.1</v>
      </c>
      <c r="L84" s="95">
        <f>'5. Auto Review | Climate &amp; Envi'!U40</f>
        <v>0.9</v>
      </c>
      <c r="M84" s="95">
        <f>'5. Auto Review | Climate &amp; Envi'!W40</f>
        <v>0.9</v>
      </c>
      <c r="N84" s="95">
        <f>'5. Auto Review | Climate &amp; Envi'!Y40</f>
        <v>1.1</v>
      </c>
      <c r="O84" s="95">
        <f>'5. Auto Review | Climate &amp; Envi'!AA40</f>
        <v>1</v>
      </c>
      <c r="P84" s="95">
        <f>'5. Auto Review | Climate &amp; Envi'!AC40</f>
        <v>1.1</v>
      </c>
      <c r="Q84" s="95">
        <f>'5. Auto Review | Climate &amp; Envi'!AE40</f>
        <v>0.9</v>
      </c>
      <c r="R84" s="95">
        <f>'5. Auto Review | Climate &amp; Envi'!AG40</f>
        <v>0.9</v>
      </c>
      <c r="S84" s="95">
        <f>'5. Auto Review | Climate &amp; Envi'!AI40</f>
        <v>1.2</v>
      </c>
      <c r="T84" s="95">
        <f>'5. Auto Review | Climate &amp; Envi'!AK40</f>
        <v>0.9</v>
      </c>
      <c r="U84" s="95">
        <f>'5. Auto Review | Climate &amp; Envi'!AM40</f>
        <v>1.1</v>
      </c>
      <c r="V84" s="95">
        <f>'5. Auto Review | Climate &amp; Envi'!AO40</f>
        <v>1.1</v>
      </c>
    </row>
    <row r="85" ht="15.7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row>
    <row r="86" ht="15.75" hidden="1" customHeight="1">
      <c r="A86" s="115"/>
      <c r="B86" s="105" t="s">
        <v>71</v>
      </c>
      <c r="C86" s="106"/>
      <c r="D86" s="116">
        <f t="shared" ref="D86:V86" si="45">SUM(D21,D40,D59,D82)</f>
        <v>18</v>
      </c>
      <c r="E86" s="104">
        <f t="shared" si="45"/>
        <v>3.377727273</v>
      </c>
      <c r="F86" s="104">
        <f t="shared" si="45"/>
        <v>0</v>
      </c>
      <c r="G86" s="104">
        <f t="shared" si="45"/>
        <v>0</v>
      </c>
      <c r="H86" s="104">
        <f t="shared" si="45"/>
        <v>2.437045455</v>
      </c>
      <c r="I86" s="104">
        <f t="shared" si="45"/>
        <v>0.3409090909</v>
      </c>
      <c r="J86" s="104">
        <f t="shared" si="45"/>
        <v>2.168181818</v>
      </c>
      <c r="K86" s="104">
        <f t="shared" si="45"/>
        <v>0.8977272727</v>
      </c>
      <c r="L86" s="104">
        <f t="shared" si="45"/>
        <v>1.881818182</v>
      </c>
      <c r="M86" s="104">
        <f t="shared" si="45"/>
        <v>0.8977272727</v>
      </c>
      <c r="N86" s="104">
        <f t="shared" si="45"/>
        <v>4.419545455</v>
      </c>
      <c r="O86" s="104">
        <f t="shared" si="45"/>
        <v>0.8409090909</v>
      </c>
      <c r="P86" s="104">
        <f t="shared" si="45"/>
        <v>1.406818182</v>
      </c>
      <c r="Q86" s="104">
        <f t="shared" si="45"/>
        <v>2.620454545</v>
      </c>
      <c r="R86" s="104">
        <f t="shared" si="45"/>
        <v>2.001136364</v>
      </c>
      <c r="S86" s="104">
        <f t="shared" si="45"/>
        <v>1.068181818</v>
      </c>
      <c r="T86" s="104">
        <f t="shared" si="45"/>
        <v>0.9318181818</v>
      </c>
      <c r="U86" s="104">
        <f t="shared" si="45"/>
        <v>3.835227273</v>
      </c>
      <c r="V86" s="104">
        <f t="shared" si="45"/>
        <v>5.821136364</v>
      </c>
    </row>
    <row r="87" ht="15.75" customHeight="1">
      <c r="A87" s="115"/>
      <c r="B87" s="117" t="s">
        <v>72</v>
      </c>
      <c r="C87" s="118"/>
      <c r="D87" s="106"/>
      <c r="E87" s="119">
        <f t="shared" ref="E87:V87" si="46">E86/$D$86</f>
        <v>0.1876515152</v>
      </c>
      <c r="F87" s="119">
        <f t="shared" si="46"/>
        <v>0</v>
      </c>
      <c r="G87" s="119">
        <f t="shared" si="46"/>
        <v>0</v>
      </c>
      <c r="H87" s="119">
        <f t="shared" si="46"/>
        <v>0.1353914141</v>
      </c>
      <c r="I87" s="119">
        <f t="shared" si="46"/>
        <v>0.01893939394</v>
      </c>
      <c r="J87" s="119">
        <f t="shared" si="46"/>
        <v>0.1204545455</v>
      </c>
      <c r="K87" s="119">
        <f t="shared" si="46"/>
        <v>0.04987373737</v>
      </c>
      <c r="L87" s="119">
        <f t="shared" si="46"/>
        <v>0.1045454545</v>
      </c>
      <c r="M87" s="119">
        <f t="shared" si="46"/>
        <v>0.04987373737</v>
      </c>
      <c r="N87" s="119">
        <f t="shared" si="46"/>
        <v>0.245530303</v>
      </c>
      <c r="O87" s="119">
        <f t="shared" si="46"/>
        <v>0.04671717172</v>
      </c>
      <c r="P87" s="119">
        <f t="shared" si="46"/>
        <v>0.07815656566</v>
      </c>
      <c r="Q87" s="119">
        <f t="shared" si="46"/>
        <v>0.1455808081</v>
      </c>
      <c r="R87" s="119">
        <f t="shared" si="46"/>
        <v>0.1111742424</v>
      </c>
      <c r="S87" s="119">
        <f t="shared" si="46"/>
        <v>0.05934343434</v>
      </c>
      <c r="T87" s="119">
        <f t="shared" si="46"/>
        <v>0.05176767677</v>
      </c>
      <c r="U87" s="119">
        <f t="shared" si="46"/>
        <v>0.2130681818</v>
      </c>
      <c r="V87" s="119">
        <f t="shared" si="46"/>
        <v>0.3233964646</v>
      </c>
    </row>
    <row r="88" ht="15.75" customHeight="1">
      <c r="A88" s="115"/>
      <c r="B88" s="117" t="s">
        <v>73</v>
      </c>
      <c r="C88" s="118"/>
      <c r="D88" s="106"/>
      <c r="E88" s="120">
        <f t="shared" ref="E88:V88" si="47">E86*E84</f>
        <v>3.039954545</v>
      </c>
      <c r="F88" s="120">
        <f t="shared" si="47"/>
        <v>0</v>
      </c>
      <c r="G88" s="120">
        <f t="shared" si="47"/>
        <v>0</v>
      </c>
      <c r="H88" s="120">
        <f t="shared" si="47"/>
        <v>2.68075</v>
      </c>
      <c r="I88" s="120">
        <f t="shared" si="47"/>
        <v>0.3409090909</v>
      </c>
      <c r="J88" s="120">
        <f t="shared" si="47"/>
        <v>2.168181818</v>
      </c>
      <c r="K88" s="120">
        <f t="shared" si="47"/>
        <v>0.9875</v>
      </c>
      <c r="L88" s="120">
        <f t="shared" si="47"/>
        <v>1.693636364</v>
      </c>
      <c r="M88" s="120">
        <f t="shared" si="47"/>
        <v>0.8079545455</v>
      </c>
      <c r="N88" s="120">
        <f t="shared" si="47"/>
        <v>4.8615</v>
      </c>
      <c r="O88" s="120">
        <f t="shared" si="47"/>
        <v>0.8409090909</v>
      </c>
      <c r="P88" s="120">
        <f t="shared" si="47"/>
        <v>1.5475</v>
      </c>
      <c r="Q88" s="120">
        <f t="shared" si="47"/>
        <v>2.358409091</v>
      </c>
      <c r="R88" s="120">
        <f t="shared" si="47"/>
        <v>1.801022727</v>
      </c>
      <c r="S88" s="120">
        <f t="shared" si="47"/>
        <v>1.281818182</v>
      </c>
      <c r="T88" s="120">
        <f t="shared" si="47"/>
        <v>0.8386363636</v>
      </c>
      <c r="U88" s="120">
        <f t="shared" si="47"/>
        <v>4.21875</v>
      </c>
      <c r="V88" s="120">
        <f t="shared" si="47"/>
        <v>6.40325</v>
      </c>
    </row>
    <row r="89" ht="15.75" customHeight="1">
      <c r="A89" s="115"/>
      <c r="B89" s="117" t="s">
        <v>74</v>
      </c>
      <c r="C89" s="118"/>
      <c r="D89" s="106"/>
      <c r="E89" s="119">
        <f t="shared" ref="E89:V89" si="48">E88/$D$86</f>
        <v>0.1688863636</v>
      </c>
      <c r="F89" s="119">
        <f t="shared" si="48"/>
        <v>0</v>
      </c>
      <c r="G89" s="119">
        <f t="shared" si="48"/>
        <v>0</v>
      </c>
      <c r="H89" s="119">
        <f t="shared" si="48"/>
        <v>0.1489305556</v>
      </c>
      <c r="I89" s="119">
        <f t="shared" si="48"/>
        <v>0.01893939394</v>
      </c>
      <c r="J89" s="119">
        <f t="shared" si="48"/>
        <v>0.1204545455</v>
      </c>
      <c r="K89" s="119">
        <f t="shared" si="48"/>
        <v>0.05486111111</v>
      </c>
      <c r="L89" s="119">
        <f t="shared" si="48"/>
        <v>0.09409090909</v>
      </c>
      <c r="M89" s="119">
        <f t="shared" si="48"/>
        <v>0.04488636364</v>
      </c>
      <c r="N89" s="119">
        <f t="shared" si="48"/>
        <v>0.2700833333</v>
      </c>
      <c r="O89" s="119">
        <f t="shared" si="48"/>
        <v>0.04671717172</v>
      </c>
      <c r="P89" s="119">
        <f t="shared" si="48"/>
        <v>0.08597222222</v>
      </c>
      <c r="Q89" s="119">
        <f t="shared" si="48"/>
        <v>0.1310227273</v>
      </c>
      <c r="R89" s="119">
        <f t="shared" si="48"/>
        <v>0.1000568182</v>
      </c>
      <c r="S89" s="119">
        <f t="shared" si="48"/>
        <v>0.07121212121</v>
      </c>
      <c r="T89" s="119">
        <f t="shared" si="48"/>
        <v>0.04659090909</v>
      </c>
      <c r="U89" s="119">
        <f t="shared" si="48"/>
        <v>0.234375</v>
      </c>
      <c r="V89" s="119">
        <f t="shared" si="48"/>
        <v>0.3557361111</v>
      </c>
    </row>
    <row r="90" ht="15.75" customHeight="1">
      <c r="A90" s="115"/>
      <c r="B90" s="115"/>
      <c r="C90" s="115"/>
      <c r="D90" s="115"/>
      <c r="E90" s="115"/>
      <c r="F90" s="115"/>
      <c r="G90" s="115"/>
      <c r="H90" s="115"/>
      <c r="I90" s="115"/>
      <c r="J90" s="115"/>
      <c r="K90" s="115"/>
      <c r="L90" s="115"/>
      <c r="M90" s="115"/>
      <c r="N90" s="115"/>
      <c r="O90" s="115"/>
      <c r="P90" s="115"/>
      <c r="Q90" s="115"/>
      <c r="R90" s="115"/>
      <c r="S90" s="115"/>
      <c r="T90" s="115"/>
      <c r="U90" s="115"/>
      <c r="V90" s="115"/>
    </row>
    <row r="91" ht="15.75" customHeight="1">
      <c r="A91" s="115"/>
      <c r="B91" s="115"/>
      <c r="C91" s="115"/>
      <c r="D91" s="115"/>
      <c r="E91" s="115"/>
      <c r="F91" s="115"/>
      <c r="G91" s="115"/>
      <c r="H91" s="115"/>
      <c r="I91" s="115"/>
      <c r="J91" s="115"/>
      <c r="K91" s="115"/>
      <c r="L91" s="115"/>
      <c r="M91" s="115"/>
      <c r="N91" s="115"/>
      <c r="O91" s="115"/>
      <c r="P91" s="115"/>
      <c r="Q91" s="115"/>
      <c r="R91" s="115"/>
      <c r="S91" s="115"/>
      <c r="T91" s="115"/>
      <c r="U91" s="115"/>
      <c r="V91" s="115"/>
    </row>
    <row r="92" ht="15.75" customHeight="1">
      <c r="A92" s="115"/>
      <c r="B92" s="115"/>
      <c r="C92" s="115"/>
      <c r="D92" s="115"/>
      <c r="E92" s="115"/>
      <c r="F92" s="115"/>
      <c r="G92" s="115"/>
      <c r="H92" s="115"/>
      <c r="I92" s="115"/>
      <c r="J92" s="115"/>
      <c r="K92" s="115"/>
      <c r="L92" s="115"/>
      <c r="M92" s="115"/>
      <c r="N92" s="115"/>
      <c r="O92" s="115"/>
      <c r="P92" s="115"/>
      <c r="Q92" s="115"/>
      <c r="R92" s="115"/>
      <c r="S92" s="115"/>
      <c r="T92" s="115"/>
      <c r="U92" s="115"/>
      <c r="V92" s="115"/>
    </row>
    <row r="93" ht="15.75" customHeight="1">
      <c r="A93" s="115"/>
      <c r="B93" s="115"/>
      <c r="C93" s="115"/>
      <c r="D93" s="115"/>
      <c r="E93" s="115"/>
      <c r="F93" s="115"/>
      <c r="G93" s="115"/>
      <c r="H93" s="115"/>
      <c r="I93" s="115"/>
      <c r="J93" s="115"/>
      <c r="K93" s="115"/>
      <c r="L93" s="115"/>
      <c r="M93" s="115"/>
      <c r="N93" s="115"/>
      <c r="O93" s="115"/>
      <c r="P93" s="115"/>
      <c r="Q93" s="115"/>
      <c r="R93" s="115"/>
      <c r="S93" s="115"/>
      <c r="T93" s="115"/>
      <c r="U93" s="115"/>
      <c r="V93" s="115"/>
    </row>
    <row r="94" ht="15.75" customHeight="1">
      <c r="A94" s="115"/>
      <c r="B94" s="115"/>
      <c r="C94" s="115"/>
      <c r="D94" s="115"/>
      <c r="E94" s="115"/>
      <c r="F94" s="115"/>
      <c r="G94" s="115"/>
      <c r="H94" s="115"/>
      <c r="I94" s="115"/>
      <c r="J94" s="115"/>
      <c r="K94" s="115"/>
      <c r="L94" s="115"/>
      <c r="M94" s="115"/>
      <c r="N94" s="115"/>
      <c r="O94" s="115"/>
      <c r="P94" s="115"/>
      <c r="Q94" s="115"/>
      <c r="R94" s="115"/>
      <c r="S94" s="115"/>
      <c r="T94" s="115"/>
      <c r="U94" s="115"/>
      <c r="V94" s="115"/>
    </row>
    <row r="95" ht="15.75" customHeight="1">
      <c r="A95" s="115"/>
      <c r="B95" s="115"/>
      <c r="C95" s="115"/>
      <c r="D95" s="115"/>
      <c r="E95" s="115"/>
      <c r="F95" s="115"/>
      <c r="G95" s="115"/>
      <c r="H95" s="115"/>
      <c r="I95" s="115"/>
      <c r="J95" s="115"/>
      <c r="K95" s="115"/>
      <c r="L95" s="115"/>
      <c r="M95" s="115"/>
      <c r="N95" s="115"/>
      <c r="O95" s="115"/>
      <c r="P95" s="115"/>
      <c r="Q95" s="115"/>
      <c r="R95" s="115"/>
      <c r="S95" s="115"/>
      <c r="T95" s="115"/>
      <c r="U95" s="115"/>
      <c r="V95" s="115"/>
    </row>
    <row r="96" ht="15.75" customHeight="1">
      <c r="A96" s="115"/>
      <c r="B96" s="115"/>
      <c r="C96" s="115"/>
      <c r="D96" s="115"/>
      <c r="E96" s="115"/>
      <c r="F96" s="115"/>
      <c r="G96" s="115"/>
      <c r="H96" s="115"/>
      <c r="I96" s="115"/>
      <c r="J96" s="115"/>
      <c r="K96" s="115"/>
      <c r="L96" s="115"/>
      <c r="M96" s="115"/>
      <c r="N96" s="115"/>
      <c r="O96" s="115"/>
      <c r="P96" s="115"/>
      <c r="Q96" s="115"/>
      <c r="R96" s="115"/>
      <c r="S96" s="115"/>
      <c r="T96" s="115"/>
      <c r="U96" s="115"/>
      <c r="V96" s="115"/>
    </row>
    <row r="97" ht="15.75" customHeight="1">
      <c r="A97" s="115"/>
      <c r="B97" s="115"/>
      <c r="C97" s="115"/>
      <c r="D97" s="115"/>
      <c r="E97" s="115"/>
      <c r="F97" s="115"/>
      <c r="G97" s="115"/>
      <c r="H97" s="115"/>
      <c r="I97" s="115"/>
      <c r="J97" s="115"/>
      <c r="K97" s="115"/>
      <c r="L97" s="115"/>
      <c r="M97" s="115"/>
      <c r="N97" s="115"/>
      <c r="O97" s="115"/>
      <c r="P97" s="115"/>
      <c r="Q97" s="115"/>
      <c r="R97" s="115"/>
      <c r="S97" s="115"/>
      <c r="T97" s="115"/>
      <c r="U97" s="115"/>
      <c r="V97" s="115"/>
    </row>
    <row r="98" ht="15.75" customHeight="1">
      <c r="A98" s="115"/>
      <c r="B98" s="115"/>
      <c r="C98" s="115"/>
      <c r="D98" s="115"/>
      <c r="E98" s="115"/>
      <c r="F98" s="115"/>
      <c r="G98" s="115"/>
      <c r="H98" s="115"/>
      <c r="I98" s="115"/>
      <c r="J98" s="115"/>
      <c r="K98" s="115"/>
      <c r="L98" s="115"/>
      <c r="M98" s="115"/>
      <c r="N98" s="115"/>
      <c r="O98" s="115"/>
      <c r="P98" s="115"/>
      <c r="Q98" s="115"/>
      <c r="R98" s="115"/>
      <c r="S98" s="115"/>
      <c r="T98" s="115"/>
      <c r="U98" s="115"/>
      <c r="V98" s="115"/>
    </row>
    <row r="99" ht="15.75" customHeight="1">
      <c r="A99" s="115"/>
      <c r="B99" s="115"/>
      <c r="C99" s="115"/>
      <c r="D99" s="115"/>
      <c r="E99" s="115"/>
      <c r="F99" s="115"/>
      <c r="G99" s="115"/>
      <c r="H99" s="115"/>
      <c r="I99" s="115"/>
      <c r="J99" s="115"/>
      <c r="K99" s="115"/>
      <c r="L99" s="115"/>
      <c r="M99" s="115"/>
      <c r="N99" s="115"/>
      <c r="O99" s="115"/>
      <c r="P99" s="115"/>
      <c r="Q99" s="115"/>
      <c r="R99" s="115"/>
      <c r="S99" s="115"/>
      <c r="T99" s="115"/>
      <c r="U99" s="115"/>
      <c r="V99" s="115"/>
    </row>
    <row r="100" ht="15.75" customHeight="1">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row>
    <row r="101" ht="15.75" customHeight="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row>
    <row r="102" ht="15.75" customHeight="1">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row>
    <row r="103" ht="15.75" customHeight="1">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row>
    <row r="104" ht="15.75" customHeight="1">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row>
    <row r="105" ht="15.75" customHeight="1">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row>
    <row r="106" ht="15.75" customHeight="1">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row>
    <row r="107" ht="15.75" customHeight="1">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row>
    <row r="108" ht="15.75" customHeight="1">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row>
    <row r="109" ht="15.75" customHeight="1">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row>
    <row r="110" ht="15.75" customHeight="1">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row>
    <row r="111" ht="15.75" customHeight="1">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row>
    <row r="112" ht="15.75" customHeight="1">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row>
    <row r="113" ht="15.75" customHeight="1">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row>
    <row r="114" ht="15.75" customHeight="1">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row>
    <row r="115" ht="15.75" customHeight="1">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row>
    <row r="116" ht="15.75" customHeight="1">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row>
    <row r="117" ht="15.75" customHeight="1">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row>
    <row r="118" ht="15.75" customHeight="1">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row>
    <row r="119" ht="15.75" customHeight="1">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row>
    <row r="120" ht="15.75" customHeight="1">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row>
    <row r="121" ht="15.75" customHeight="1">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row>
    <row r="122" ht="15.75" customHeight="1">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row>
    <row r="123" ht="15.75" customHeight="1">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row>
    <row r="124" ht="15.75" customHeight="1">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row>
    <row r="125" ht="15.75" customHeight="1">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row>
    <row r="126" ht="15.75" customHeight="1">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row>
    <row r="127" ht="15.75" customHeight="1">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row>
    <row r="128" ht="15.75" customHeight="1">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row>
    <row r="129" ht="15.75"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row>
    <row r="130" ht="15.75" customHeight="1">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row>
    <row r="131" ht="15.75" customHeight="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row>
    <row r="132" ht="15.75" customHeight="1">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row>
    <row r="133" ht="15.75" customHeight="1">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row>
    <row r="134" ht="15.75" customHeight="1">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row>
    <row r="135" ht="15.75" customHeight="1">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row>
    <row r="136" ht="15.75" customHeight="1">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row>
    <row r="137" ht="15.75" customHeight="1">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row>
    <row r="138" ht="15.75" customHeight="1">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row>
    <row r="139" ht="15.75" customHeight="1">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row>
    <row r="140" ht="15.75" customHeight="1">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row>
    <row r="141" ht="15.75" customHeight="1">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row>
    <row r="142" ht="15.75" customHeight="1">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row>
    <row r="143" ht="15.75" customHeight="1">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row>
    <row r="144" ht="15.75" customHeight="1">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row>
    <row r="145" ht="15.75" customHeight="1">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row>
    <row r="146" ht="15.75" customHeight="1">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row>
    <row r="147" ht="15.75" customHeight="1">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row>
    <row r="148" ht="15.75" customHeight="1">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row>
    <row r="149" ht="15.75" customHeight="1">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row>
    <row r="150" ht="15.75" customHeight="1">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row>
    <row r="151" ht="15.75" customHeight="1">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row>
    <row r="152" ht="15.75" customHeight="1">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row>
    <row r="153" ht="15.75" customHeight="1">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row>
    <row r="154" ht="15.75" customHeight="1">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row>
    <row r="155" ht="15.75" customHeight="1">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row>
    <row r="156" ht="15.75" customHeight="1">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row>
    <row r="157" ht="15.75" customHeight="1">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row>
    <row r="158" ht="15.75" customHeight="1">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row>
    <row r="159" ht="15.75" customHeight="1">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row>
    <row r="160" ht="15.75" customHeight="1">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row>
    <row r="161" ht="15.75" customHeight="1">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row>
    <row r="162" ht="15.75" customHeight="1">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row>
    <row r="163" ht="15.75" customHeight="1">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row>
    <row r="164" ht="15.75" customHeight="1">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row>
    <row r="165" ht="15.75" customHeight="1">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row>
    <row r="166" ht="15.75" customHeight="1">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row>
    <row r="167" ht="15.75" customHeight="1">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row>
    <row r="168" ht="15.75" customHeight="1">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row>
    <row r="169" ht="15.75" customHeight="1">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row>
    <row r="170" ht="15.75" customHeight="1">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row>
    <row r="171" ht="15.75" customHeight="1">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row>
    <row r="172" ht="15.75" customHeight="1">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row>
    <row r="173" ht="15.75" customHeight="1">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row>
    <row r="174" ht="15.75" customHeight="1">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row>
    <row r="175" ht="15.75" customHeight="1">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row>
    <row r="176" ht="15.75" customHeight="1">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row>
    <row r="177" ht="15.75" customHeight="1">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row>
    <row r="178" ht="15.75" customHeight="1">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row>
    <row r="179" ht="15.75" customHeight="1">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row>
    <row r="180" ht="15.75" customHeight="1">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row>
    <row r="181" ht="15.75" customHeight="1">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row>
    <row r="182" ht="15.75" customHeight="1">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row>
    <row r="183" ht="15.75" customHeight="1">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row>
    <row r="184" ht="15.75" customHeight="1">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row>
    <row r="185" ht="15.75" customHeight="1">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row>
    <row r="186" ht="15.75" customHeight="1">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row>
    <row r="187" ht="15.75" customHeight="1">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row>
    <row r="188" ht="15.75" customHeight="1">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row>
    <row r="189" ht="15.75" customHeight="1">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row>
    <row r="190" ht="15.75" customHeight="1">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row>
    <row r="191" ht="15.75" customHeight="1">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row>
    <row r="192" ht="15.75" customHeight="1">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row>
    <row r="193" ht="15.75" customHeight="1">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row>
    <row r="194" ht="15.75" customHeight="1">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row>
    <row r="195" ht="15.75" customHeight="1">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row>
    <row r="196" ht="15.75" customHeight="1">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row>
    <row r="197" ht="15.75"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row>
    <row r="198" ht="15.75" customHeight="1">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row>
    <row r="199" ht="15.75" customHeight="1">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row>
    <row r="200" ht="15.75" customHeight="1">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row>
    <row r="201" ht="15.75" customHeight="1">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row>
    <row r="202" ht="15.75" customHeight="1">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row>
    <row r="203" ht="15.75" customHeight="1">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row>
    <row r="204" ht="15.75" customHeight="1">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row>
    <row r="205" ht="15.75" customHeight="1">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row>
    <row r="206" ht="15.75" customHeight="1">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row>
    <row r="207" ht="15.75" customHeight="1">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row>
    <row r="208" ht="15.75" customHeight="1">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row>
    <row r="209" ht="15.75" customHeight="1">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row>
    <row r="210" ht="15.75" customHeight="1">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row>
    <row r="211" ht="15.75" customHeight="1">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row>
    <row r="212" ht="15.75" customHeight="1">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row>
    <row r="213" ht="15.75" customHeight="1">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row>
    <row r="214" ht="15.75" customHeight="1">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row>
    <row r="215" ht="15.75" customHeight="1">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row>
    <row r="216" ht="15.75" customHeight="1">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row>
    <row r="217" ht="15.75" customHeight="1">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row>
    <row r="218" ht="15.75" customHeight="1">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row>
    <row r="219" ht="15.75" customHeight="1">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row>
    <row r="220" ht="15.75" customHeight="1">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row>
    <row r="221" ht="15.75" customHeight="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row>
    <row r="222" ht="15.75" customHeight="1">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row>
    <row r="223" ht="15.75" customHeight="1">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row>
    <row r="224" ht="15.75" customHeight="1">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row>
    <row r="225" ht="15.75" customHeight="1">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row>
    <row r="226" ht="15.75" customHeight="1">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row>
    <row r="227" ht="15.75" customHeight="1">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row>
    <row r="228" ht="15.75" customHeight="1">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row>
    <row r="229" ht="15.75" customHeight="1">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row>
    <row r="230" ht="15.75" customHeight="1">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row>
    <row r="231" ht="15.75" customHeight="1">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row>
    <row r="232" ht="15.75" customHeight="1">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row>
    <row r="233" ht="15.75" customHeight="1">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row>
    <row r="234" ht="15.75" customHeight="1">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row>
    <row r="235" ht="15.75" customHeight="1">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row>
    <row r="236" ht="15.75" customHeight="1">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row>
    <row r="237" ht="15.75" customHeight="1">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row>
    <row r="238" ht="15.75" customHeight="1">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row>
    <row r="239" ht="15.75" customHeight="1">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row>
    <row r="240" ht="15.75" customHeight="1">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row>
    <row r="241" ht="15.75" customHeight="1">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row>
    <row r="242" ht="15.75" customHeight="1">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row>
    <row r="243" ht="15.75" customHeight="1">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row>
    <row r="244" ht="15.75" customHeight="1">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row>
    <row r="245" ht="15.75" customHeight="1">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row>
    <row r="246" ht="15.75" customHeight="1">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row>
    <row r="247" ht="15.75" customHeight="1">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row>
    <row r="248" ht="15.75" customHeight="1">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row>
    <row r="249" ht="15.75" customHeight="1">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row>
    <row r="250" ht="15.75" customHeight="1">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row>
    <row r="251" ht="15.75" customHeight="1">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row>
    <row r="252" ht="15.75" customHeight="1">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row>
    <row r="253" ht="15.75" customHeight="1">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row>
    <row r="254" ht="15.75" customHeight="1">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row>
    <row r="255" ht="15.75" customHeight="1">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row>
    <row r="256" ht="15.75" customHeight="1">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row>
    <row r="257" ht="15.75" customHeight="1">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row>
    <row r="258" ht="15.75" customHeight="1">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row>
    <row r="259" ht="15.75" customHeight="1">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row>
    <row r="260" ht="15.75" customHeight="1">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row>
    <row r="261" ht="15.75" customHeight="1">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row>
    <row r="262" ht="15.75" customHeight="1">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row>
    <row r="263" ht="15.75" customHeight="1">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row>
    <row r="264" ht="15.75" customHeight="1">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row>
    <row r="265" ht="15.75" customHeight="1">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row>
    <row r="266" ht="15.75" customHeight="1">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row>
    <row r="267" ht="15.75" customHeight="1">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row>
    <row r="268" ht="15.75" customHeight="1">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row>
    <row r="269" ht="15.75" customHeight="1">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row>
    <row r="270" ht="15.75" customHeight="1">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row>
    <row r="271" ht="15.75" customHeight="1">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row>
    <row r="272" ht="15.75" customHeight="1">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row>
    <row r="273" ht="15.75" customHeight="1">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row>
    <row r="274" ht="15.75" customHeight="1">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row>
    <row r="275" ht="15.75" customHeight="1">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row>
    <row r="276" ht="15.75" customHeight="1">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row>
    <row r="277" ht="15.75" customHeight="1">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row>
    <row r="278" ht="15.75" customHeight="1">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row>
    <row r="279" ht="15.75" customHeight="1">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row>
    <row r="280" ht="15.75" customHeight="1">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row>
    <row r="281" ht="15.75" customHeight="1">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row>
    <row r="282" ht="15.75" customHeight="1">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row>
    <row r="283" ht="15.75" customHeight="1">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row>
    <row r="284" ht="15.75" customHeight="1">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row>
    <row r="285" ht="15.75" customHeight="1">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row>
    <row r="286" ht="15.75" customHeight="1">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row>
    <row r="287" ht="15.75" customHeight="1">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row>
    <row r="288" ht="15.75" customHeight="1">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row>
    <row r="289" ht="15.75" customHeight="1">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B34:B39"/>
    <mergeCell ref="B40:C40"/>
    <mergeCell ref="B59:C59"/>
    <mergeCell ref="B60:D60"/>
    <mergeCell ref="A2:A22"/>
    <mergeCell ref="B2:B7"/>
    <mergeCell ref="B8:B15"/>
    <mergeCell ref="B16:B20"/>
    <mergeCell ref="B21:C21"/>
    <mergeCell ref="B22:D22"/>
    <mergeCell ref="A23:A41"/>
    <mergeCell ref="B41:D41"/>
    <mergeCell ref="B61:B64"/>
    <mergeCell ref="B65:B70"/>
    <mergeCell ref="B82:C82"/>
    <mergeCell ref="B83:D83"/>
    <mergeCell ref="B86:C86"/>
    <mergeCell ref="B87:D87"/>
    <mergeCell ref="B88:D88"/>
    <mergeCell ref="B89:D89"/>
    <mergeCell ref="B23:B26"/>
    <mergeCell ref="B27:B33"/>
    <mergeCell ref="A42:A60"/>
    <mergeCell ref="B42:B45"/>
    <mergeCell ref="B46:B52"/>
    <mergeCell ref="B53:B58"/>
    <mergeCell ref="A61:A81"/>
    <mergeCell ref="B71:B81"/>
  </mergeCells>
  <hyperlinks>
    <hyperlink r:id="rId1" ref="B84"/>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pageSetUpPr/>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4.43" defaultRowHeight="15.0"/>
  <cols>
    <col customWidth="1" min="3" max="3" width="61.29"/>
    <col customWidth="1" min="5" max="5" width="6.71"/>
    <col customWidth="1" min="6" max="6" width="7.86"/>
    <col customWidth="1" min="7" max="7" width="9.0"/>
    <col customWidth="1" min="8" max="8" width="8.14"/>
    <col customWidth="1" min="9" max="9" width="7.0"/>
    <col customWidth="1" min="10" max="10" width="8.71"/>
    <col customWidth="1" min="11" max="11" width="8.14"/>
    <col customWidth="1" min="12" max="12" width="9.43"/>
    <col customWidth="1" min="13" max="13" width="9.86"/>
    <col customWidth="1" min="14" max="14" width="10.43"/>
    <col customWidth="1" min="15" max="15" width="11.29"/>
    <col customWidth="1" min="16" max="16" width="9.43"/>
    <col customWidth="1" min="17" max="17" width="10.29"/>
    <col customWidth="1" min="18" max="18" width="10.86"/>
    <col customWidth="1" min="19" max="20" width="9.14"/>
    <col customWidth="1" min="21" max="21" width="13.14"/>
    <col customWidth="1" min="22" max="22" width="11.0"/>
  </cols>
  <sheetData>
    <row r="1">
      <c r="A1" s="91" t="str">
        <f>'6. Auto Review | Respect for Hu'!A1</f>
        <v>Theme</v>
      </c>
      <c r="B1" s="91" t="str">
        <f>'6. Auto Review | Respect for Hu'!B1</f>
        <v>Indicator Category</v>
      </c>
      <c r="C1" s="91" t="str">
        <f>'6. Auto Review | Respect for Hu'!C1</f>
        <v>Indicators</v>
      </c>
      <c r="D1" s="92" t="str">
        <f>'6. Auto Review | Respect for Hu'!E1</f>
        <v>Total Number of Points Allocated to Each Indicator</v>
      </c>
      <c r="E1" s="91" t="str">
        <f>'6. Auto Review | Respect for Hu'!H1</f>
        <v>BMW</v>
      </c>
      <c r="F1" s="91" t="str">
        <f>'6. Auto Review | Respect for Hu'!J1</f>
        <v>BYD</v>
      </c>
      <c r="G1" s="91" t="str">
        <f>'6. Auto Review | Respect for Hu'!L1</f>
        <v>Chery</v>
      </c>
      <c r="H1" s="91" t="str">
        <f>'6. Auto Review | Respect for Hu'!N1</f>
        <v>Ford</v>
      </c>
      <c r="I1" s="91" t="str">
        <f>'6. Auto Review | Respect for Hu'!P1</f>
        <v>GAC</v>
      </c>
      <c r="J1" s="91" t="str">
        <f>'6. Auto Review | Respect for Hu'!R1</f>
        <v>Geely</v>
      </c>
      <c r="K1" s="91" t="str">
        <f>'6. Auto Review | Respect for Hu'!T1</f>
        <v>GM</v>
      </c>
      <c r="L1" s="91" t="str">
        <f>'6. Auto Review | Respect for Hu'!V1</f>
        <v>Hyundai</v>
      </c>
      <c r="M1" s="91" t="str">
        <f>'6. Auto Review | Respect for Hu'!X1</f>
        <v>Kia</v>
      </c>
      <c r="N1" s="91" t="str">
        <f>'6. Auto Review | Respect for Hu'!Z1</f>
        <v>Mercedes</v>
      </c>
      <c r="O1" s="91" t="str">
        <f>'6. Auto Review | Respect for Hu'!AB1</f>
        <v>Mitsubishi</v>
      </c>
      <c r="P1" s="91" t="str">
        <f>'6. Auto Review | Respect for Hu'!AD1</f>
        <v>Nissan</v>
      </c>
      <c r="Q1" s="91" t="str">
        <f>'6. Auto Review | Respect for Hu'!AF1</f>
        <v>Renault</v>
      </c>
      <c r="R1" s="91" t="str">
        <f>'6. Auto Review | Respect for Hu'!AH1</f>
        <v>Stellantis</v>
      </c>
      <c r="S1" s="91" t="str">
        <f>'6. Auto Review | Respect for Hu'!AJ1</f>
        <v>Tesla</v>
      </c>
      <c r="T1" s="91" t="str">
        <f>'6. Auto Review | Respect for Hu'!AL1</f>
        <v>Toyota</v>
      </c>
      <c r="U1" s="91" t="str">
        <f>'6. Auto Review | Respect for Hu'!AN1</f>
        <v>Volkswagen</v>
      </c>
      <c r="V1" s="91" t="str">
        <f>'6. Auto Review | Respect for Hu'!AP1</f>
        <v>Volvo</v>
      </c>
    </row>
    <row r="2">
      <c r="A2" s="93" t="str">
        <f>'6. Auto Review | Respect for Hu'!A2</f>
        <v>Responsible Sourcing: General HR indicators</v>
      </c>
      <c r="B2" s="94" t="str">
        <f>'6. Auto Review | Respect for Hu'!B2</f>
        <v>Commit</v>
      </c>
      <c r="C2" s="95" t="str">
        <f>'6. Auto Review | Respect for Hu'!C2</f>
        <v>The company has a public commitment to human rights.</v>
      </c>
      <c r="D2" s="95">
        <f>'6. Auto Review | Respect for Hu'!E2</f>
        <v>1</v>
      </c>
      <c r="E2" s="95">
        <f>'6. Auto Review | Respect for Hu'!H2</f>
        <v>1</v>
      </c>
      <c r="F2" s="95">
        <f>'6. Auto Review | Respect for Hu'!J2</f>
        <v>0</v>
      </c>
      <c r="G2" s="95">
        <f>'6. Auto Review | Respect for Hu'!L2</f>
        <v>0</v>
      </c>
      <c r="H2" s="95">
        <f>'6. Auto Review | Respect for Hu'!N2</f>
        <v>1</v>
      </c>
      <c r="I2" s="95">
        <f>'6. Auto Review | Respect for Hu'!P2</f>
        <v>0</v>
      </c>
      <c r="J2" s="95">
        <f>'6. Auto Review | Respect for Hu'!R2</f>
        <v>0</v>
      </c>
      <c r="K2" s="95">
        <f>'6. Auto Review | Respect for Hu'!T2</f>
        <v>1</v>
      </c>
      <c r="L2" s="95">
        <f>'6. Auto Review | Respect for Hu'!V2</f>
        <v>1</v>
      </c>
      <c r="M2" s="95">
        <f>'6. Auto Review | Respect for Hu'!X2</f>
        <v>1</v>
      </c>
      <c r="N2" s="95">
        <f>'6. Auto Review | Respect for Hu'!Z2</f>
        <v>1</v>
      </c>
      <c r="O2" s="95">
        <f>'6. Auto Review | Respect for Hu'!AB2</f>
        <v>1</v>
      </c>
      <c r="P2" s="95">
        <f>'6. Auto Review | Respect for Hu'!AD2</f>
        <v>1</v>
      </c>
      <c r="Q2" s="95">
        <f>'6. Auto Review | Respect for Hu'!AF2</f>
        <v>0</v>
      </c>
      <c r="R2" s="95">
        <f>'6. Auto Review | Respect for Hu'!AH2</f>
        <v>1</v>
      </c>
      <c r="S2" s="95">
        <f>'6. Auto Review | Respect for Hu'!AJ2</f>
        <v>1</v>
      </c>
      <c r="T2" s="95">
        <f>'6. Auto Review | Respect for Hu'!AL2</f>
        <v>1</v>
      </c>
      <c r="U2" s="95">
        <f>'6. Auto Review | Respect for Hu'!AN2</f>
        <v>1</v>
      </c>
      <c r="V2" s="95">
        <f>'6. Auto Review | Respect for Hu'!AP2</f>
        <v>1</v>
      </c>
    </row>
    <row r="3">
      <c r="A3" s="96"/>
      <c r="B3" s="96"/>
      <c r="C3" s="95" t="str">
        <f>'6. Auto Review | Respect for Hu'!C3</f>
        <v>The company extends their human rights commitments to their Tier 1 suppliers and beyond.</v>
      </c>
      <c r="D3" s="95">
        <f>'6. Auto Review | Respect for Hu'!E3</f>
        <v>2</v>
      </c>
      <c r="E3" s="95">
        <f>'6. Auto Review | Respect for Hu'!H3</f>
        <v>2</v>
      </c>
      <c r="F3" s="95">
        <f>'6. Auto Review | Respect for Hu'!J3</f>
        <v>0</v>
      </c>
      <c r="G3" s="95">
        <f>'6. Auto Review | Respect for Hu'!L3</f>
        <v>0</v>
      </c>
      <c r="H3" s="95">
        <f>'6. Auto Review | Respect for Hu'!N3</f>
        <v>1.5</v>
      </c>
      <c r="I3" s="95">
        <f>'6. Auto Review | Respect for Hu'!P3</f>
        <v>0</v>
      </c>
      <c r="J3" s="95">
        <f>'6. Auto Review | Respect for Hu'!R3</f>
        <v>0</v>
      </c>
      <c r="K3" s="95">
        <f>'6. Auto Review | Respect for Hu'!T3</f>
        <v>1.5</v>
      </c>
      <c r="L3" s="95">
        <f>'6. Auto Review | Respect for Hu'!V3</f>
        <v>1.5</v>
      </c>
      <c r="M3" s="95">
        <f>'6. Auto Review | Respect for Hu'!X3</f>
        <v>1.5</v>
      </c>
      <c r="N3" s="95">
        <f>'6. Auto Review | Respect for Hu'!Z3</f>
        <v>2</v>
      </c>
      <c r="O3" s="95">
        <f>'6. Auto Review | Respect for Hu'!AB3</f>
        <v>1.5</v>
      </c>
      <c r="P3" s="95">
        <f>'6. Auto Review | Respect for Hu'!AD3</f>
        <v>1.5</v>
      </c>
      <c r="Q3" s="95">
        <f>'6. Auto Review | Respect for Hu'!AF3</f>
        <v>1.5</v>
      </c>
      <c r="R3" s="121">
        <f>'6. Auto Review | Respect for Hu'!AH3</f>
        <v>1.5</v>
      </c>
      <c r="S3" s="95">
        <f>'6. Auto Review | Respect for Hu'!AJ3</f>
        <v>1.5</v>
      </c>
      <c r="T3" s="95">
        <f>'6. Auto Review | Respect for Hu'!AL3</f>
        <v>1</v>
      </c>
      <c r="U3" s="95">
        <f>'6. Auto Review | Respect for Hu'!AN3</f>
        <v>1.5</v>
      </c>
      <c r="V3" s="95">
        <f>'6. Auto Review | Respect for Hu'!AP3</f>
        <v>2</v>
      </c>
    </row>
    <row r="4" hidden="1">
      <c r="A4" s="96"/>
      <c r="B4" s="96"/>
      <c r="C4" s="92" t="s">
        <v>75</v>
      </c>
      <c r="D4" s="92">
        <f t="shared" ref="D4:V4" si="1">SUM(D2:D3)</f>
        <v>3</v>
      </c>
      <c r="E4" s="92">
        <f t="shared" si="1"/>
        <v>3</v>
      </c>
      <c r="F4" s="92">
        <f t="shared" si="1"/>
        <v>0</v>
      </c>
      <c r="G4" s="92">
        <f t="shared" si="1"/>
        <v>0</v>
      </c>
      <c r="H4" s="92">
        <f t="shared" si="1"/>
        <v>2.5</v>
      </c>
      <c r="I4" s="92">
        <f t="shared" si="1"/>
        <v>0</v>
      </c>
      <c r="J4" s="92">
        <f t="shared" si="1"/>
        <v>0</v>
      </c>
      <c r="K4" s="92">
        <f t="shared" si="1"/>
        <v>2.5</v>
      </c>
      <c r="L4" s="92">
        <f t="shared" si="1"/>
        <v>2.5</v>
      </c>
      <c r="M4" s="92">
        <f t="shared" si="1"/>
        <v>2.5</v>
      </c>
      <c r="N4" s="92">
        <f t="shared" si="1"/>
        <v>3</v>
      </c>
      <c r="O4" s="92">
        <f t="shared" si="1"/>
        <v>2.5</v>
      </c>
      <c r="P4" s="92">
        <f t="shared" si="1"/>
        <v>2.5</v>
      </c>
      <c r="Q4" s="92">
        <f t="shared" si="1"/>
        <v>1.5</v>
      </c>
      <c r="R4" s="92">
        <f t="shared" si="1"/>
        <v>2.5</v>
      </c>
      <c r="S4" s="92">
        <f t="shared" si="1"/>
        <v>2.5</v>
      </c>
      <c r="T4" s="92">
        <f t="shared" si="1"/>
        <v>2</v>
      </c>
      <c r="U4" s="92">
        <f t="shared" si="1"/>
        <v>2.5</v>
      </c>
      <c r="V4" s="92">
        <f t="shared" si="1"/>
        <v>3</v>
      </c>
    </row>
    <row r="5" hidden="1">
      <c r="A5" s="96"/>
      <c r="B5" s="96"/>
      <c r="C5" s="98" t="s">
        <v>76</v>
      </c>
      <c r="D5" s="104">
        <f>'7. Weightings'!$C$8</f>
        <v>1</v>
      </c>
      <c r="E5" s="92">
        <f t="shared" ref="E5:V5" si="2">(E4/$D$4)*$D$5</f>
        <v>1</v>
      </c>
      <c r="F5" s="122">
        <f t="shared" si="2"/>
        <v>0</v>
      </c>
      <c r="G5" s="122">
        <f t="shared" si="2"/>
        <v>0</v>
      </c>
      <c r="H5" s="122">
        <f t="shared" si="2"/>
        <v>0.8333333333</v>
      </c>
      <c r="I5" s="122">
        <f t="shared" si="2"/>
        <v>0</v>
      </c>
      <c r="J5" s="122">
        <f t="shared" si="2"/>
        <v>0</v>
      </c>
      <c r="K5" s="122">
        <f t="shared" si="2"/>
        <v>0.8333333333</v>
      </c>
      <c r="L5" s="122">
        <f t="shared" si="2"/>
        <v>0.8333333333</v>
      </c>
      <c r="M5" s="122">
        <f t="shared" si="2"/>
        <v>0.8333333333</v>
      </c>
      <c r="N5" s="122">
        <f t="shared" si="2"/>
        <v>1</v>
      </c>
      <c r="O5" s="122">
        <f t="shared" si="2"/>
        <v>0.8333333333</v>
      </c>
      <c r="P5" s="122">
        <f t="shared" si="2"/>
        <v>0.8333333333</v>
      </c>
      <c r="Q5" s="122">
        <f t="shared" si="2"/>
        <v>0.5</v>
      </c>
      <c r="R5" s="122">
        <f t="shared" si="2"/>
        <v>0.8333333333</v>
      </c>
      <c r="S5" s="122">
        <f t="shared" si="2"/>
        <v>0.8333333333</v>
      </c>
      <c r="T5" s="122">
        <f t="shared" si="2"/>
        <v>0.6666666667</v>
      </c>
      <c r="U5" s="122">
        <f t="shared" si="2"/>
        <v>0.8333333333</v>
      </c>
      <c r="V5" s="122">
        <f t="shared" si="2"/>
        <v>1</v>
      </c>
    </row>
    <row r="6">
      <c r="A6" s="96"/>
      <c r="B6" s="101"/>
      <c r="C6" s="102" t="s">
        <v>77</v>
      </c>
      <c r="D6" s="123"/>
      <c r="E6" s="112">
        <f t="shared" ref="E6:V6" si="3">E5/$D$5</f>
        <v>1</v>
      </c>
      <c r="F6" s="112">
        <f t="shared" si="3"/>
        <v>0</v>
      </c>
      <c r="G6" s="112">
        <f t="shared" si="3"/>
        <v>0</v>
      </c>
      <c r="H6" s="112">
        <f t="shared" si="3"/>
        <v>0.8333333333</v>
      </c>
      <c r="I6" s="112">
        <f t="shared" si="3"/>
        <v>0</v>
      </c>
      <c r="J6" s="112">
        <f t="shared" si="3"/>
        <v>0</v>
      </c>
      <c r="K6" s="112">
        <f t="shared" si="3"/>
        <v>0.8333333333</v>
      </c>
      <c r="L6" s="112">
        <f t="shared" si="3"/>
        <v>0.8333333333</v>
      </c>
      <c r="M6" s="112">
        <f t="shared" si="3"/>
        <v>0.8333333333</v>
      </c>
      <c r="N6" s="112">
        <f t="shared" si="3"/>
        <v>1</v>
      </c>
      <c r="O6" s="112">
        <f t="shared" si="3"/>
        <v>0.8333333333</v>
      </c>
      <c r="P6" s="112">
        <f t="shared" si="3"/>
        <v>0.8333333333</v>
      </c>
      <c r="Q6" s="112">
        <f t="shared" si="3"/>
        <v>0.5</v>
      </c>
      <c r="R6" s="112">
        <f t="shared" si="3"/>
        <v>0.8333333333</v>
      </c>
      <c r="S6" s="112">
        <f t="shared" si="3"/>
        <v>0.8333333333</v>
      </c>
      <c r="T6" s="112">
        <f t="shared" si="3"/>
        <v>0.6666666667</v>
      </c>
      <c r="U6" s="112">
        <f t="shared" si="3"/>
        <v>0.8333333333</v>
      </c>
      <c r="V6" s="112">
        <f t="shared" si="3"/>
        <v>1</v>
      </c>
    </row>
    <row r="7">
      <c r="A7" s="96"/>
      <c r="B7" s="94" t="str">
        <f>'6. Auto Review | Respect for Hu'!B4</f>
        <v>Identify</v>
      </c>
      <c r="C7" s="95" t="str">
        <f>'6. Auto Review | Respect for Hu'!C4</f>
        <v>The company has a process in place to assess salient human rights risks in their supply chain. </v>
      </c>
      <c r="D7" s="95">
        <f>'6. Auto Review | Respect for Hu'!E4</f>
        <v>1</v>
      </c>
      <c r="E7" s="95">
        <f>'6. Auto Review | Respect for Hu'!H4</f>
        <v>0.5</v>
      </c>
      <c r="F7" s="95">
        <f>'6. Auto Review | Respect for Hu'!J4</f>
        <v>0</v>
      </c>
      <c r="G7" s="95">
        <f>'6. Auto Review | Respect for Hu'!L4</f>
        <v>0</v>
      </c>
      <c r="H7" s="95">
        <f>'6. Auto Review | Respect for Hu'!N4</f>
        <v>1</v>
      </c>
      <c r="I7" s="95">
        <f>'6. Auto Review | Respect for Hu'!P4</f>
        <v>0</v>
      </c>
      <c r="J7" s="95">
        <f>'6. Auto Review | Respect for Hu'!R4</f>
        <v>0</v>
      </c>
      <c r="K7" s="95">
        <f>'6. Auto Review | Respect for Hu'!T4</f>
        <v>0.5</v>
      </c>
      <c r="L7" s="95">
        <f>'6. Auto Review | Respect for Hu'!V4</f>
        <v>0.25</v>
      </c>
      <c r="M7" s="95">
        <f>'6. Auto Review | Respect for Hu'!X4</f>
        <v>0</v>
      </c>
      <c r="N7" s="95">
        <f>'6. Auto Review | Respect for Hu'!Z4</f>
        <v>1</v>
      </c>
      <c r="O7" s="95">
        <f>'6. Auto Review | Respect for Hu'!AB4</f>
        <v>0</v>
      </c>
      <c r="P7" s="95">
        <f>'6. Auto Review | Respect for Hu'!AD4</f>
        <v>1</v>
      </c>
      <c r="Q7" s="95">
        <f>'6. Auto Review | Respect for Hu'!AF4</f>
        <v>0.5</v>
      </c>
      <c r="R7" s="95">
        <f>'6. Auto Review | Respect for Hu'!AH4</f>
        <v>0.75</v>
      </c>
      <c r="S7" s="95">
        <f>'6. Auto Review | Respect for Hu'!AJ4</f>
        <v>0</v>
      </c>
      <c r="T7" s="95">
        <f>'6. Auto Review | Respect for Hu'!AL4</f>
        <v>0.25</v>
      </c>
      <c r="U7" s="95">
        <f>'6. Auto Review | Respect for Hu'!AN4</f>
        <v>0.25</v>
      </c>
      <c r="V7" s="95">
        <f>'6. Auto Review | Respect for Hu'!AP4</f>
        <v>0</v>
      </c>
    </row>
    <row r="8">
      <c r="A8" s="96"/>
      <c r="B8" s="96"/>
      <c r="C8" s="95" t="str">
        <f>'6. Auto Review | Respect for Hu'!C5</f>
        <v>The company discloses the salient human rights risks in their supply chain and where they are located.</v>
      </c>
      <c r="D8" s="95">
        <f>'6. Auto Review | Respect for Hu'!E5</f>
        <v>1</v>
      </c>
      <c r="E8" s="95">
        <f>'6. Auto Review | Respect for Hu'!H5</f>
        <v>0.25</v>
      </c>
      <c r="F8" s="95">
        <f>'6. Auto Review | Respect for Hu'!J5</f>
        <v>0</v>
      </c>
      <c r="G8" s="95">
        <f>'6. Auto Review | Respect for Hu'!L5</f>
        <v>0</v>
      </c>
      <c r="H8" s="95">
        <f>'6. Auto Review | Respect for Hu'!N5</f>
        <v>1</v>
      </c>
      <c r="I8" s="95">
        <f>'6. Auto Review | Respect for Hu'!P5</f>
        <v>0</v>
      </c>
      <c r="J8" s="95">
        <f>'6. Auto Review | Respect for Hu'!R5</f>
        <v>0</v>
      </c>
      <c r="K8" s="95">
        <f>'6. Auto Review | Respect for Hu'!T5</f>
        <v>0.25</v>
      </c>
      <c r="L8" s="95">
        <f>'6. Auto Review | Respect for Hu'!V5</f>
        <v>0.25</v>
      </c>
      <c r="M8" s="95">
        <f>'6. Auto Review | Respect for Hu'!X5</f>
        <v>0</v>
      </c>
      <c r="N8" s="95">
        <f>'6. Auto Review | Respect for Hu'!Z5</f>
        <v>1</v>
      </c>
      <c r="O8" s="95">
        <f>'6. Auto Review | Respect for Hu'!AB5</f>
        <v>0</v>
      </c>
      <c r="P8" s="95">
        <f>'6. Auto Review | Respect for Hu'!AD5</f>
        <v>0</v>
      </c>
      <c r="Q8" s="95">
        <f>'6. Auto Review | Respect for Hu'!AF5</f>
        <v>0.5</v>
      </c>
      <c r="R8" s="95">
        <f>'6. Auto Review | Respect for Hu'!AH5</f>
        <v>1</v>
      </c>
      <c r="S8" s="95">
        <f>'6. Auto Review | Respect for Hu'!AJ5</f>
        <v>0</v>
      </c>
      <c r="T8" s="95">
        <f>'6. Auto Review | Respect for Hu'!AL5</f>
        <v>0.25</v>
      </c>
      <c r="U8" s="95">
        <f>'6. Auto Review | Respect for Hu'!AN5</f>
        <v>0.25</v>
      </c>
      <c r="V8" s="95">
        <f>'6. Auto Review | Respect for Hu'!AP5</f>
        <v>0</v>
      </c>
    </row>
    <row r="9">
      <c r="A9" s="96"/>
      <c r="B9" s="96"/>
      <c r="C9" s="95" t="str">
        <f>'6. Auto Review | Respect for Hu'!C6</f>
        <v>The company has a process for identifying high risk supplier categories in their supply chain.</v>
      </c>
      <c r="D9" s="95">
        <f>'6. Auto Review | Respect for Hu'!E6</f>
        <v>1</v>
      </c>
      <c r="E9" s="95">
        <f>'6. Auto Review | Respect for Hu'!H6</f>
        <v>1</v>
      </c>
      <c r="F9" s="95">
        <f>'6. Auto Review | Respect for Hu'!J6</f>
        <v>0</v>
      </c>
      <c r="G9" s="95">
        <f>'6. Auto Review | Respect for Hu'!L6</f>
        <v>0</v>
      </c>
      <c r="H9" s="95">
        <f>'6. Auto Review | Respect for Hu'!N6</f>
        <v>0.75</v>
      </c>
      <c r="I9" s="95">
        <f>'6. Auto Review | Respect for Hu'!P6</f>
        <v>0</v>
      </c>
      <c r="J9" s="95">
        <f>'6. Auto Review | Respect for Hu'!R6</f>
        <v>0</v>
      </c>
      <c r="K9" s="95">
        <f>'6. Auto Review | Respect for Hu'!T6</f>
        <v>0</v>
      </c>
      <c r="L9" s="95">
        <f>'6. Auto Review | Respect for Hu'!V6</f>
        <v>0</v>
      </c>
      <c r="M9" s="95">
        <f>'6. Auto Review | Respect for Hu'!X6</f>
        <v>0</v>
      </c>
      <c r="N9" s="95">
        <f>'6. Auto Review | Respect for Hu'!Z6</f>
        <v>1</v>
      </c>
      <c r="O9" s="95">
        <f>'6. Auto Review | Respect for Hu'!AB6</f>
        <v>0</v>
      </c>
      <c r="P9" s="95">
        <f>'6. Auto Review | Respect for Hu'!AD6</f>
        <v>0</v>
      </c>
      <c r="Q9" s="95">
        <f>'6. Auto Review | Respect for Hu'!AF6</f>
        <v>0.5</v>
      </c>
      <c r="R9" s="95">
        <f>'6. Auto Review | Respect for Hu'!AH6</f>
        <v>0</v>
      </c>
      <c r="S9" s="95">
        <f>'6. Auto Review | Respect for Hu'!AJ6</f>
        <v>0</v>
      </c>
      <c r="T9" s="95">
        <f>'6. Auto Review | Respect for Hu'!AL6</f>
        <v>0</v>
      </c>
      <c r="U9" s="95">
        <f>'6. Auto Review | Respect for Hu'!AN6</f>
        <v>0.5</v>
      </c>
      <c r="V9" s="95">
        <f>'6. Auto Review | Respect for Hu'!AP6</f>
        <v>1</v>
      </c>
    </row>
    <row r="10" hidden="1">
      <c r="A10" s="96"/>
      <c r="B10" s="96"/>
      <c r="C10" s="92" t="s">
        <v>78</v>
      </c>
      <c r="D10" s="92">
        <f t="shared" ref="D10:V10" si="4">SUM(D7:D9)</f>
        <v>3</v>
      </c>
      <c r="E10" s="92">
        <f t="shared" si="4"/>
        <v>1.75</v>
      </c>
      <c r="F10" s="92">
        <f t="shared" si="4"/>
        <v>0</v>
      </c>
      <c r="G10" s="92">
        <f t="shared" si="4"/>
        <v>0</v>
      </c>
      <c r="H10" s="92">
        <f t="shared" si="4"/>
        <v>2.75</v>
      </c>
      <c r="I10" s="92">
        <f t="shared" si="4"/>
        <v>0</v>
      </c>
      <c r="J10" s="92">
        <f t="shared" si="4"/>
        <v>0</v>
      </c>
      <c r="K10" s="92">
        <f t="shared" si="4"/>
        <v>0.75</v>
      </c>
      <c r="L10" s="92">
        <f t="shared" si="4"/>
        <v>0.5</v>
      </c>
      <c r="M10" s="92">
        <f t="shared" si="4"/>
        <v>0</v>
      </c>
      <c r="N10" s="92">
        <f t="shared" si="4"/>
        <v>3</v>
      </c>
      <c r="O10" s="92">
        <f t="shared" si="4"/>
        <v>0</v>
      </c>
      <c r="P10" s="92">
        <f t="shared" si="4"/>
        <v>1</v>
      </c>
      <c r="Q10" s="92">
        <f t="shared" si="4"/>
        <v>1.5</v>
      </c>
      <c r="R10" s="92">
        <f t="shared" si="4"/>
        <v>1.75</v>
      </c>
      <c r="S10" s="92">
        <f t="shared" si="4"/>
        <v>0</v>
      </c>
      <c r="T10" s="92">
        <f t="shared" si="4"/>
        <v>0.5</v>
      </c>
      <c r="U10" s="92">
        <f t="shared" si="4"/>
        <v>1</v>
      </c>
      <c r="V10" s="92">
        <f t="shared" si="4"/>
        <v>1</v>
      </c>
    </row>
    <row r="11" hidden="1">
      <c r="A11" s="96"/>
      <c r="B11" s="96"/>
      <c r="C11" s="98" t="s">
        <v>79</v>
      </c>
      <c r="D11" s="104">
        <f>'7. Weightings'!$C$9</f>
        <v>1.5</v>
      </c>
      <c r="E11" s="122">
        <f t="shared" ref="E11:V11" si="5">(E10/$D$10)*$D$11</f>
        <v>0.875</v>
      </c>
      <c r="F11" s="122">
        <f t="shared" si="5"/>
        <v>0</v>
      </c>
      <c r="G11" s="122">
        <f t="shared" si="5"/>
        <v>0</v>
      </c>
      <c r="H11" s="122">
        <f t="shared" si="5"/>
        <v>1.375</v>
      </c>
      <c r="I11" s="122">
        <f t="shared" si="5"/>
        <v>0</v>
      </c>
      <c r="J11" s="122">
        <f t="shared" si="5"/>
        <v>0</v>
      </c>
      <c r="K11" s="122">
        <f t="shared" si="5"/>
        <v>0.375</v>
      </c>
      <c r="L11" s="122">
        <f t="shared" si="5"/>
        <v>0.25</v>
      </c>
      <c r="M11" s="122">
        <f t="shared" si="5"/>
        <v>0</v>
      </c>
      <c r="N11" s="122">
        <f t="shared" si="5"/>
        <v>1.5</v>
      </c>
      <c r="O11" s="122">
        <f t="shared" si="5"/>
        <v>0</v>
      </c>
      <c r="P11" s="122">
        <f t="shared" si="5"/>
        <v>0.5</v>
      </c>
      <c r="Q11" s="122">
        <f t="shared" si="5"/>
        <v>0.75</v>
      </c>
      <c r="R11" s="122">
        <f t="shared" si="5"/>
        <v>0.875</v>
      </c>
      <c r="S11" s="122">
        <f t="shared" si="5"/>
        <v>0</v>
      </c>
      <c r="T11" s="122">
        <f t="shared" si="5"/>
        <v>0.25</v>
      </c>
      <c r="U11" s="122">
        <f t="shared" si="5"/>
        <v>0.5</v>
      </c>
      <c r="V11" s="122">
        <f t="shared" si="5"/>
        <v>0.5</v>
      </c>
    </row>
    <row r="12">
      <c r="A12" s="96"/>
      <c r="B12" s="101"/>
      <c r="C12" s="102" t="s">
        <v>80</v>
      </c>
      <c r="D12" s="123"/>
      <c r="E12" s="112">
        <f t="shared" ref="E12:V12" si="6">E11/$D$11</f>
        <v>0.5833333333</v>
      </c>
      <c r="F12" s="112">
        <f t="shared" si="6"/>
        <v>0</v>
      </c>
      <c r="G12" s="112">
        <f t="shared" si="6"/>
        <v>0</v>
      </c>
      <c r="H12" s="112">
        <f t="shared" si="6"/>
        <v>0.9166666667</v>
      </c>
      <c r="I12" s="112">
        <f t="shared" si="6"/>
        <v>0</v>
      </c>
      <c r="J12" s="112">
        <f t="shared" si="6"/>
        <v>0</v>
      </c>
      <c r="K12" s="112">
        <f t="shared" si="6"/>
        <v>0.25</v>
      </c>
      <c r="L12" s="112">
        <f t="shared" si="6"/>
        <v>0.1666666667</v>
      </c>
      <c r="M12" s="112">
        <f t="shared" si="6"/>
        <v>0</v>
      </c>
      <c r="N12" s="112">
        <f t="shared" si="6"/>
        <v>1</v>
      </c>
      <c r="O12" s="112">
        <f t="shared" si="6"/>
        <v>0</v>
      </c>
      <c r="P12" s="112">
        <f t="shared" si="6"/>
        <v>0.3333333333</v>
      </c>
      <c r="Q12" s="112">
        <f t="shared" si="6"/>
        <v>0.5</v>
      </c>
      <c r="R12" s="112">
        <f t="shared" si="6"/>
        <v>0.5833333333</v>
      </c>
      <c r="S12" s="112">
        <f t="shared" si="6"/>
        <v>0</v>
      </c>
      <c r="T12" s="112">
        <f t="shared" si="6"/>
        <v>0.1666666667</v>
      </c>
      <c r="U12" s="112">
        <f t="shared" si="6"/>
        <v>0.3333333333</v>
      </c>
      <c r="V12" s="112">
        <f t="shared" si="6"/>
        <v>0.3333333333</v>
      </c>
    </row>
    <row r="13">
      <c r="A13" s="96"/>
      <c r="B13" s="94" t="str">
        <f>'6. Auto Review | Respect for Hu'!B7</f>
        <v>Prevent, Mitigate and Account</v>
      </c>
      <c r="C13" s="95" t="str">
        <f>'6. Auto Review | Respect for Hu'!C7</f>
        <v>The company assesses the risk of adverse human rights impacts with suppliers prior to entering into any contracts.</v>
      </c>
      <c r="D13" s="95">
        <f>'6. Auto Review | Respect for Hu'!E7</f>
        <v>2</v>
      </c>
      <c r="E13" s="95">
        <f>'6. Auto Review | Respect for Hu'!H7</f>
        <v>0.5</v>
      </c>
      <c r="F13" s="95">
        <f>'6. Auto Review | Respect for Hu'!J7</f>
        <v>0</v>
      </c>
      <c r="G13" s="95">
        <f>'6. Auto Review | Respect for Hu'!L7</f>
        <v>0</v>
      </c>
      <c r="H13" s="95">
        <f>'6. Auto Review | Respect for Hu'!N7</f>
        <v>1</v>
      </c>
      <c r="I13" s="95">
        <f>'6. Auto Review | Respect for Hu'!P7</f>
        <v>0</v>
      </c>
      <c r="J13" s="95">
        <f>'6. Auto Review | Respect for Hu'!R7</f>
        <v>0</v>
      </c>
      <c r="K13" s="95">
        <f>'6. Auto Review | Respect for Hu'!T7</f>
        <v>0</v>
      </c>
      <c r="L13" s="95">
        <f>'6. Auto Review | Respect for Hu'!V7</f>
        <v>1.5</v>
      </c>
      <c r="M13" s="95">
        <f>'6. Auto Review | Respect for Hu'!X7</f>
        <v>0</v>
      </c>
      <c r="N13" s="95">
        <f>'6. Auto Review | Respect for Hu'!Z7</f>
        <v>1</v>
      </c>
      <c r="O13" s="95">
        <f>'6. Auto Review | Respect for Hu'!AB7</f>
        <v>0</v>
      </c>
      <c r="P13" s="95">
        <f>'6. Auto Review | Respect for Hu'!AD7</f>
        <v>0.5</v>
      </c>
      <c r="Q13" s="95">
        <f>'6. Auto Review | Respect for Hu'!AF7</f>
        <v>1</v>
      </c>
      <c r="R13" s="95">
        <f>'6. Auto Review | Respect for Hu'!AH7</f>
        <v>1.5</v>
      </c>
      <c r="S13" s="95">
        <f>'6. Auto Review | Respect for Hu'!AJ7</f>
        <v>0</v>
      </c>
      <c r="T13" s="95">
        <f>'6. Auto Review | Respect for Hu'!AL7</f>
        <v>0</v>
      </c>
      <c r="U13" s="95">
        <f>'6. Auto Review | Respect for Hu'!AN7</f>
        <v>1.5</v>
      </c>
      <c r="V13" s="95">
        <f>'6. Auto Review | Respect for Hu'!AP7</f>
        <v>1</v>
      </c>
    </row>
    <row r="14">
      <c r="A14" s="96"/>
      <c r="B14" s="96"/>
      <c r="C14" s="95" t="str">
        <f>'6. Auto Review | Respect for Hu'!C8</f>
        <v>The company discloses how it monitors/audits suppliers for compliance with the supplier code of conduct during the contract period.</v>
      </c>
      <c r="D14" s="95">
        <f>'6. Auto Review | Respect for Hu'!E8</f>
        <v>2</v>
      </c>
      <c r="E14" s="95">
        <f>'6. Auto Review | Respect for Hu'!H8</f>
        <v>1.5</v>
      </c>
      <c r="F14" s="95">
        <f>'6. Auto Review | Respect for Hu'!J8</f>
        <v>0</v>
      </c>
      <c r="G14" s="95">
        <f>'6. Auto Review | Respect for Hu'!L8</f>
        <v>0</v>
      </c>
      <c r="H14" s="95">
        <f>'6. Auto Review | Respect for Hu'!N8</f>
        <v>1.5</v>
      </c>
      <c r="I14" s="95">
        <f>'6. Auto Review | Respect for Hu'!P8</f>
        <v>0</v>
      </c>
      <c r="J14" s="95">
        <f>'6. Auto Review | Respect for Hu'!R8</f>
        <v>0</v>
      </c>
      <c r="K14" s="95">
        <f>'6. Auto Review | Respect for Hu'!T8</f>
        <v>0.5</v>
      </c>
      <c r="L14" s="95">
        <f>'6. Auto Review | Respect for Hu'!V8</f>
        <v>0.5</v>
      </c>
      <c r="M14" s="95">
        <f>'6. Auto Review | Respect for Hu'!X8</f>
        <v>0</v>
      </c>
      <c r="N14" s="95">
        <f>'6. Auto Review | Respect for Hu'!Z8</f>
        <v>1</v>
      </c>
      <c r="O14" s="95">
        <f>'6. Auto Review | Respect for Hu'!AB8</f>
        <v>0.5</v>
      </c>
      <c r="P14" s="95">
        <f>'6. Auto Review | Respect for Hu'!AD8</f>
        <v>0.25</v>
      </c>
      <c r="Q14" s="95">
        <f>'6. Auto Review | Respect for Hu'!AF8</f>
        <v>0.5</v>
      </c>
      <c r="R14" s="95">
        <f>'6. Auto Review | Respect for Hu'!AH8</f>
        <v>2</v>
      </c>
      <c r="S14" s="95">
        <f>'6. Auto Review | Respect for Hu'!AJ8</f>
        <v>1.5</v>
      </c>
      <c r="T14" s="95">
        <f>'6. Auto Review | Respect for Hu'!AL8</f>
        <v>0</v>
      </c>
      <c r="U14" s="95">
        <f>'6. Auto Review | Respect for Hu'!AN8</f>
        <v>1</v>
      </c>
      <c r="V14" s="95">
        <f>'6. Auto Review | Respect for Hu'!AP8</f>
        <v>2</v>
      </c>
    </row>
    <row r="15">
      <c r="A15" s="96"/>
      <c r="B15" s="96"/>
      <c r="C15" s="95" t="str">
        <f>'6. Auto Review | Respect for Hu'!C9</f>
        <v>The company reports on how it is prepared to respond if it finds non-conformances with the Supplier Code of Conduct in its supply chains.</v>
      </c>
      <c r="D15" s="95">
        <f>'6. Auto Review | Respect for Hu'!E9</f>
        <v>1.5</v>
      </c>
      <c r="E15" s="95">
        <f>'6. Auto Review | Respect for Hu'!H9</f>
        <v>0.5</v>
      </c>
      <c r="F15" s="95">
        <f>'6. Auto Review | Respect for Hu'!J9</f>
        <v>0</v>
      </c>
      <c r="G15" s="95">
        <f>'6. Auto Review | Respect for Hu'!L9</f>
        <v>0</v>
      </c>
      <c r="H15" s="95">
        <f>'6. Auto Review | Respect for Hu'!N9</f>
        <v>1.5</v>
      </c>
      <c r="I15" s="95">
        <f>'6. Auto Review | Respect for Hu'!P9</f>
        <v>0</v>
      </c>
      <c r="J15" s="95">
        <f>'6. Auto Review | Respect for Hu'!R9</f>
        <v>0</v>
      </c>
      <c r="K15" s="95">
        <f>'6. Auto Review | Respect for Hu'!T9</f>
        <v>1</v>
      </c>
      <c r="L15" s="95">
        <f>'6. Auto Review | Respect for Hu'!V9</f>
        <v>0.5</v>
      </c>
      <c r="M15" s="95">
        <f>'6. Auto Review | Respect for Hu'!X9</f>
        <v>0</v>
      </c>
      <c r="N15" s="95">
        <f>'6. Auto Review | Respect for Hu'!Z9</f>
        <v>1</v>
      </c>
      <c r="O15" s="95">
        <f>'6. Auto Review | Respect for Hu'!AB9</f>
        <v>0</v>
      </c>
      <c r="P15" s="95">
        <f>'6. Auto Review | Respect for Hu'!AD9</f>
        <v>1</v>
      </c>
      <c r="Q15" s="95">
        <f>'6. Auto Review | Respect for Hu'!AF9</f>
        <v>1</v>
      </c>
      <c r="R15" s="95">
        <f>'6. Auto Review | Respect for Hu'!AH9</f>
        <v>1.5</v>
      </c>
      <c r="S15" s="95">
        <f>'6. Auto Review | Respect for Hu'!AJ9</f>
        <v>1</v>
      </c>
      <c r="T15" s="95">
        <f>'6. Auto Review | Respect for Hu'!AL9</f>
        <v>0.5</v>
      </c>
      <c r="U15" s="95">
        <f>'6. Auto Review | Respect for Hu'!AN9</f>
        <v>0.5</v>
      </c>
      <c r="V15" s="95">
        <f>'6. Auto Review | Respect for Hu'!AP9</f>
        <v>1</v>
      </c>
    </row>
    <row r="16">
      <c r="A16" s="96"/>
      <c r="B16" s="96"/>
      <c r="C16" s="95" t="str">
        <f>'6. Auto Review | Respect for Hu'!C10</f>
        <v>The company discloses how they verify the implementation of corrective actions.</v>
      </c>
      <c r="D16" s="95">
        <f>'6. Auto Review | Respect for Hu'!E10</f>
        <v>1</v>
      </c>
      <c r="E16" s="95">
        <f>'6. Auto Review | Respect for Hu'!H10</f>
        <v>1</v>
      </c>
      <c r="F16" s="95">
        <f>'6. Auto Review | Respect for Hu'!J10</f>
        <v>0</v>
      </c>
      <c r="G16" s="95">
        <f>'6. Auto Review | Respect for Hu'!L10</f>
        <v>0</v>
      </c>
      <c r="H16" s="95">
        <f>'6. Auto Review | Respect for Hu'!N10</f>
        <v>1</v>
      </c>
      <c r="I16" s="95">
        <f>'6. Auto Review | Respect for Hu'!P10</f>
        <v>0</v>
      </c>
      <c r="J16" s="95">
        <f>'6. Auto Review | Respect for Hu'!R10</f>
        <v>0</v>
      </c>
      <c r="K16" s="95">
        <f>'6. Auto Review | Respect for Hu'!T10</f>
        <v>0</v>
      </c>
      <c r="L16" s="95">
        <f>'6. Auto Review | Respect for Hu'!V10</f>
        <v>0</v>
      </c>
      <c r="M16" s="95">
        <f>'6. Auto Review | Respect for Hu'!X10</f>
        <v>0</v>
      </c>
      <c r="N16" s="95">
        <f>'6. Auto Review | Respect for Hu'!Z10</f>
        <v>1</v>
      </c>
      <c r="O16" s="95">
        <f>'6. Auto Review | Respect for Hu'!AB10</f>
        <v>0</v>
      </c>
      <c r="P16" s="95">
        <f>'6. Auto Review | Respect for Hu'!AD10</f>
        <v>0</v>
      </c>
      <c r="Q16" s="95">
        <f>'6. Auto Review | Respect for Hu'!AF10</f>
        <v>1</v>
      </c>
      <c r="R16" s="95">
        <f>'6. Auto Review | Respect for Hu'!AH10</f>
        <v>1</v>
      </c>
      <c r="S16" s="95">
        <f>'6. Auto Review | Respect for Hu'!AJ10</f>
        <v>1</v>
      </c>
      <c r="T16" s="95">
        <f>'6. Auto Review | Respect for Hu'!AL10</f>
        <v>0</v>
      </c>
      <c r="U16" s="95">
        <f>'6. Auto Review | Respect for Hu'!AN10</f>
        <v>0.25</v>
      </c>
      <c r="V16" s="95">
        <f>'6. Auto Review | Respect for Hu'!AP10</f>
        <v>0.25</v>
      </c>
    </row>
    <row r="17" hidden="1">
      <c r="A17" s="96"/>
      <c r="B17" s="96"/>
      <c r="C17" s="92" t="s">
        <v>81</v>
      </c>
      <c r="D17" s="92">
        <f t="shared" ref="D17:V17" si="7">SUM(D13:D16)</f>
        <v>6.5</v>
      </c>
      <c r="E17" s="92">
        <f t="shared" si="7"/>
        <v>3.5</v>
      </c>
      <c r="F17" s="92">
        <f t="shared" si="7"/>
        <v>0</v>
      </c>
      <c r="G17" s="92">
        <f t="shared" si="7"/>
        <v>0</v>
      </c>
      <c r="H17" s="92">
        <f t="shared" si="7"/>
        <v>5</v>
      </c>
      <c r="I17" s="92">
        <f t="shared" si="7"/>
        <v>0</v>
      </c>
      <c r="J17" s="92">
        <f t="shared" si="7"/>
        <v>0</v>
      </c>
      <c r="K17" s="92">
        <f t="shared" si="7"/>
        <v>1.5</v>
      </c>
      <c r="L17" s="92">
        <f t="shared" si="7"/>
        <v>2.5</v>
      </c>
      <c r="M17" s="92">
        <f t="shared" si="7"/>
        <v>0</v>
      </c>
      <c r="N17" s="92">
        <f t="shared" si="7"/>
        <v>4</v>
      </c>
      <c r="O17" s="92">
        <f t="shared" si="7"/>
        <v>0.5</v>
      </c>
      <c r="P17" s="92">
        <f t="shared" si="7"/>
        <v>1.75</v>
      </c>
      <c r="Q17" s="92">
        <f t="shared" si="7"/>
        <v>3.5</v>
      </c>
      <c r="R17" s="92">
        <f t="shared" si="7"/>
        <v>6</v>
      </c>
      <c r="S17" s="92">
        <f t="shared" si="7"/>
        <v>3.5</v>
      </c>
      <c r="T17" s="92">
        <f t="shared" si="7"/>
        <v>0.5</v>
      </c>
      <c r="U17" s="92">
        <f t="shared" si="7"/>
        <v>3.25</v>
      </c>
      <c r="V17" s="92">
        <f t="shared" si="7"/>
        <v>4.25</v>
      </c>
    </row>
    <row r="18" hidden="1">
      <c r="A18" s="96"/>
      <c r="B18" s="96"/>
      <c r="C18" s="98" t="s">
        <v>82</v>
      </c>
      <c r="D18" s="104">
        <f>'7. Weightings'!$C$10</f>
        <v>2</v>
      </c>
      <c r="E18" s="122">
        <f t="shared" ref="E18:V18" si="8">(E17/$D$17)*$D$18</f>
        <v>1.076923077</v>
      </c>
      <c r="F18" s="122">
        <f t="shared" si="8"/>
        <v>0</v>
      </c>
      <c r="G18" s="122">
        <f t="shared" si="8"/>
        <v>0</v>
      </c>
      <c r="H18" s="122">
        <f t="shared" si="8"/>
        <v>1.538461538</v>
      </c>
      <c r="I18" s="122">
        <f t="shared" si="8"/>
        <v>0</v>
      </c>
      <c r="J18" s="122">
        <f t="shared" si="8"/>
        <v>0</v>
      </c>
      <c r="K18" s="122">
        <f t="shared" si="8"/>
        <v>0.4615384615</v>
      </c>
      <c r="L18" s="122">
        <f t="shared" si="8"/>
        <v>0.7692307692</v>
      </c>
      <c r="M18" s="122">
        <f t="shared" si="8"/>
        <v>0</v>
      </c>
      <c r="N18" s="122">
        <f t="shared" si="8"/>
        <v>1.230769231</v>
      </c>
      <c r="O18" s="122">
        <f t="shared" si="8"/>
        <v>0.1538461538</v>
      </c>
      <c r="P18" s="122">
        <f t="shared" si="8"/>
        <v>0.5384615385</v>
      </c>
      <c r="Q18" s="122">
        <f t="shared" si="8"/>
        <v>1.076923077</v>
      </c>
      <c r="R18" s="122">
        <f t="shared" si="8"/>
        <v>1.846153846</v>
      </c>
      <c r="S18" s="122">
        <f t="shared" si="8"/>
        <v>1.076923077</v>
      </c>
      <c r="T18" s="122">
        <f t="shared" si="8"/>
        <v>0.1538461538</v>
      </c>
      <c r="U18" s="122">
        <f t="shared" si="8"/>
        <v>1</v>
      </c>
      <c r="V18" s="122">
        <f t="shared" si="8"/>
        <v>1.307692308</v>
      </c>
    </row>
    <row r="19">
      <c r="A19" s="96"/>
      <c r="B19" s="101"/>
      <c r="C19" s="102" t="s">
        <v>83</v>
      </c>
      <c r="D19" s="123"/>
      <c r="E19" s="112">
        <f t="shared" ref="E19:V19" si="9">E18/$D$18</f>
        <v>0.5384615385</v>
      </c>
      <c r="F19" s="112">
        <f t="shared" si="9"/>
        <v>0</v>
      </c>
      <c r="G19" s="112">
        <f t="shared" si="9"/>
        <v>0</v>
      </c>
      <c r="H19" s="112">
        <f t="shared" si="9"/>
        <v>0.7692307692</v>
      </c>
      <c r="I19" s="112">
        <f t="shared" si="9"/>
        <v>0</v>
      </c>
      <c r="J19" s="112">
        <f t="shared" si="9"/>
        <v>0</v>
      </c>
      <c r="K19" s="112">
        <f t="shared" si="9"/>
        <v>0.2307692308</v>
      </c>
      <c r="L19" s="112">
        <f t="shared" si="9"/>
        <v>0.3846153846</v>
      </c>
      <c r="M19" s="112">
        <f t="shared" si="9"/>
        <v>0</v>
      </c>
      <c r="N19" s="112">
        <f t="shared" si="9"/>
        <v>0.6153846154</v>
      </c>
      <c r="O19" s="112">
        <f t="shared" si="9"/>
        <v>0.07692307692</v>
      </c>
      <c r="P19" s="112">
        <f t="shared" si="9"/>
        <v>0.2692307692</v>
      </c>
      <c r="Q19" s="112">
        <f t="shared" si="9"/>
        <v>0.5384615385</v>
      </c>
      <c r="R19" s="112">
        <f t="shared" si="9"/>
        <v>0.9230769231</v>
      </c>
      <c r="S19" s="112">
        <f t="shared" si="9"/>
        <v>0.5384615385</v>
      </c>
      <c r="T19" s="112">
        <f t="shared" si="9"/>
        <v>0.07692307692</v>
      </c>
      <c r="U19" s="112">
        <f t="shared" si="9"/>
        <v>0.5</v>
      </c>
      <c r="V19" s="112">
        <f t="shared" si="9"/>
        <v>0.6538461538</v>
      </c>
    </row>
    <row r="20">
      <c r="A20" s="96"/>
      <c r="B20" s="94" t="str">
        <f>'6. Auto Review | Respect for Hu'!B11</f>
        <v>Remedy</v>
      </c>
      <c r="C20" s="95" t="str">
        <f>'6. Auto Review | Respect for Hu'!C11</f>
        <v>The company has put in place a formal mechanism whereby workers, suppliers, suppliers' workers (in any tier) and other external stakeholders can raise grievances regarding adverse human rights impacts in their supply chain to an impartial entity.</v>
      </c>
      <c r="D20" s="95">
        <f>'6. Auto Review | Respect for Hu'!E11</f>
        <v>2</v>
      </c>
      <c r="E20" s="95">
        <f>'6. Auto Review | Respect for Hu'!H11</f>
        <v>0.6</v>
      </c>
      <c r="F20" s="95">
        <f>'6. Auto Review | Respect for Hu'!J11</f>
        <v>0</v>
      </c>
      <c r="G20" s="95">
        <f>'6. Auto Review | Respect for Hu'!L11</f>
        <v>0</v>
      </c>
      <c r="H20" s="95">
        <f>'6. Auto Review | Respect for Hu'!N11</f>
        <v>0.6</v>
      </c>
      <c r="I20" s="95">
        <f>'6. Auto Review | Respect for Hu'!P11</f>
        <v>0</v>
      </c>
      <c r="J20" s="95">
        <f>'6. Auto Review | Respect for Hu'!R11</f>
        <v>0</v>
      </c>
      <c r="K20" s="95">
        <f>'6. Auto Review | Respect for Hu'!T11</f>
        <v>0.8</v>
      </c>
      <c r="L20" s="95">
        <f>'6. Auto Review | Respect for Hu'!V11</f>
        <v>0.6</v>
      </c>
      <c r="M20" s="95">
        <f>'6. Auto Review | Respect for Hu'!X11</f>
        <v>0</v>
      </c>
      <c r="N20" s="95">
        <f>'6. Auto Review | Respect for Hu'!Z11</f>
        <v>1</v>
      </c>
      <c r="O20" s="95">
        <f>'6. Auto Review | Respect for Hu'!AB11</f>
        <v>0</v>
      </c>
      <c r="P20" s="95">
        <f>'6. Auto Review | Respect for Hu'!AD11</f>
        <v>0.2</v>
      </c>
      <c r="Q20" s="95">
        <f>'6. Auto Review | Respect for Hu'!AF11</f>
        <v>0.4</v>
      </c>
      <c r="R20" s="95">
        <f>'6. Auto Review | Respect for Hu'!AH11</f>
        <v>0.8</v>
      </c>
      <c r="S20" s="95">
        <f>'6. Auto Review | Respect for Hu'!AJ11</f>
        <v>0.6</v>
      </c>
      <c r="T20" s="95">
        <f>'6. Auto Review | Respect for Hu'!AL11</f>
        <v>0.2</v>
      </c>
      <c r="U20" s="95">
        <f>'6. Auto Review | Respect for Hu'!AN11</f>
        <v>1</v>
      </c>
      <c r="V20" s="95">
        <f>'6. Auto Review | Respect for Hu'!AP11</f>
        <v>0.8</v>
      </c>
    </row>
    <row r="21">
      <c r="A21" s="96"/>
      <c r="B21" s="96"/>
      <c r="C21" s="95" t="str">
        <f>'6. Auto Review | Respect for Hu'!C12</f>
        <v>The company discloses data about the practical operation of their due diligence mechanism, such as the number of grievances filed, addressed, and resolved, or an evaluation of the effectiveness of the mechanism. </v>
      </c>
      <c r="D21" s="95">
        <f>'6. Auto Review | Respect for Hu'!E12</f>
        <v>1</v>
      </c>
      <c r="E21" s="95">
        <f>'6. Auto Review | Respect for Hu'!H12</f>
        <v>0</v>
      </c>
      <c r="F21" s="95">
        <f>'6. Auto Review | Respect for Hu'!J12</f>
        <v>0</v>
      </c>
      <c r="G21" s="95">
        <f>'6. Auto Review | Respect for Hu'!L12</f>
        <v>0</v>
      </c>
      <c r="H21" s="95">
        <f>'6. Auto Review | Respect for Hu'!N12</f>
        <v>0</v>
      </c>
      <c r="I21" s="95">
        <f>'6. Auto Review | Respect for Hu'!P12</f>
        <v>0</v>
      </c>
      <c r="J21" s="95">
        <f>'6. Auto Review | Respect for Hu'!R12</f>
        <v>0</v>
      </c>
      <c r="K21" s="95">
        <f>'6. Auto Review | Respect for Hu'!T12</f>
        <v>0.25</v>
      </c>
      <c r="L21" s="95">
        <f>'6. Auto Review | Respect for Hu'!V12</f>
        <v>0</v>
      </c>
      <c r="M21" s="95">
        <f>'6. Auto Review | Respect for Hu'!X12</f>
        <v>0</v>
      </c>
      <c r="N21" s="95">
        <f>'6. Auto Review | Respect for Hu'!Z12</f>
        <v>0.5</v>
      </c>
      <c r="O21" s="95">
        <f>'6. Auto Review | Respect for Hu'!AB12</f>
        <v>0</v>
      </c>
      <c r="P21" s="95">
        <f>'6. Auto Review | Respect for Hu'!AD12</f>
        <v>0</v>
      </c>
      <c r="Q21" s="95">
        <f>'6. Auto Review | Respect for Hu'!AF12</f>
        <v>0.25</v>
      </c>
      <c r="R21" s="95">
        <f>'6. Auto Review | Respect for Hu'!AH12</f>
        <v>0.25</v>
      </c>
      <c r="S21" s="95">
        <f>'6. Auto Review | Respect for Hu'!AJ12</f>
        <v>0</v>
      </c>
      <c r="T21" s="95">
        <f>'6. Auto Review | Respect for Hu'!AL12</f>
        <v>0</v>
      </c>
      <c r="U21" s="95">
        <f>'6. Auto Review | Respect for Hu'!AN12</f>
        <v>1</v>
      </c>
      <c r="V21" s="95">
        <f>'6. Auto Review | Respect for Hu'!AP12</f>
        <v>0</v>
      </c>
    </row>
    <row r="22">
      <c r="A22" s="96"/>
      <c r="B22" s="96"/>
      <c r="C22" s="95" t="str">
        <f>'6. Auto Review | Respect for Hu'!C13</f>
        <v>The company has put in place a remedy process.</v>
      </c>
      <c r="D22" s="95">
        <f>'6. Auto Review | Respect for Hu'!E13</f>
        <v>2</v>
      </c>
      <c r="E22" s="95">
        <f>'6. Auto Review | Respect for Hu'!H13</f>
        <v>0</v>
      </c>
      <c r="F22" s="95">
        <f>'6. Auto Review | Respect for Hu'!J13</f>
        <v>0</v>
      </c>
      <c r="G22" s="95">
        <f>'6. Auto Review | Respect for Hu'!L13</f>
        <v>0</v>
      </c>
      <c r="H22" s="95">
        <f>'6. Auto Review | Respect for Hu'!N13</f>
        <v>0.5</v>
      </c>
      <c r="I22" s="95">
        <f>'6. Auto Review | Respect for Hu'!P13</f>
        <v>0</v>
      </c>
      <c r="J22" s="95">
        <f>'6. Auto Review | Respect for Hu'!R13</f>
        <v>0</v>
      </c>
      <c r="K22" s="95">
        <f>'6. Auto Review | Respect for Hu'!T13</f>
        <v>1</v>
      </c>
      <c r="L22" s="95">
        <f>'6. Auto Review | Respect for Hu'!V13</f>
        <v>0</v>
      </c>
      <c r="M22" s="95">
        <f>'6. Auto Review | Respect for Hu'!X13</f>
        <v>0</v>
      </c>
      <c r="N22" s="95">
        <f>'6. Auto Review | Respect for Hu'!Z13</f>
        <v>0.5</v>
      </c>
      <c r="O22" s="95">
        <f>'6. Auto Review | Respect for Hu'!AB13</f>
        <v>0</v>
      </c>
      <c r="P22" s="95">
        <f>'6. Auto Review | Respect for Hu'!AD13</f>
        <v>0</v>
      </c>
      <c r="Q22" s="95">
        <f>'6. Auto Review | Respect for Hu'!AF13</f>
        <v>0</v>
      </c>
      <c r="R22" s="95">
        <f>'6. Auto Review | Respect for Hu'!AH13</f>
        <v>0.5</v>
      </c>
      <c r="S22" s="95">
        <f>'6. Auto Review | Respect for Hu'!AJ13</f>
        <v>0</v>
      </c>
      <c r="T22" s="95">
        <f>'6. Auto Review | Respect for Hu'!AL13</f>
        <v>0</v>
      </c>
      <c r="U22" s="95">
        <f>'6. Auto Review | Respect for Hu'!AN13</f>
        <v>0</v>
      </c>
      <c r="V22" s="95">
        <f>'6. Auto Review | Respect for Hu'!AP13</f>
        <v>0</v>
      </c>
    </row>
    <row r="23" hidden="1">
      <c r="A23" s="96"/>
      <c r="B23" s="96"/>
      <c r="C23" s="92" t="s">
        <v>84</v>
      </c>
      <c r="D23" s="92">
        <f t="shared" ref="D23:V23" si="10">SUM(D20:D22)</f>
        <v>5</v>
      </c>
      <c r="E23" s="92">
        <f t="shared" si="10"/>
        <v>0.6</v>
      </c>
      <c r="F23" s="92">
        <f t="shared" si="10"/>
        <v>0</v>
      </c>
      <c r="G23" s="92">
        <f t="shared" si="10"/>
        <v>0</v>
      </c>
      <c r="H23" s="92">
        <f t="shared" si="10"/>
        <v>1.1</v>
      </c>
      <c r="I23" s="92">
        <f t="shared" si="10"/>
        <v>0</v>
      </c>
      <c r="J23" s="92">
        <f t="shared" si="10"/>
        <v>0</v>
      </c>
      <c r="K23" s="92">
        <f t="shared" si="10"/>
        <v>2.05</v>
      </c>
      <c r="L23" s="92">
        <f t="shared" si="10"/>
        <v>0.6</v>
      </c>
      <c r="M23" s="92">
        <f t="shared" si="10"/>
        <v>0</v>
      </c>
      <c r="N23" s="92">
        <f t="shared" si="10"/>
        <v>2</v>
      </c>
      <c r="O23" s="92">
        <f t="shared" si="10"/>
        <v>0</v>
      </c>
      <c r="P23" s="92">
        <f t="shared" si="10"/>
        <v>0.2</v>
      </c>
      <c r="Q23" s="92">
        <f t="shared" si="10"/>
        <v>0.65</v>
      </c>
      <c r="R23" s="92">
        <f t="shared" si="10"/>
        <v>1.55</v>
      </c>
      <c r="S23" s="92">
        <f t="shared" si="10"/>
        <v>0.6</v>
      </c>
      <c r="T23" s="92">
        <f t="shared" si="10"/>
        <v>0.2</v>
      </c>
      <c r="U23" s="92">
        <f t="shared" si="10"/>
        <v>2</v>
      </c>
      <c r="V23" s="92">
        <f t="shared" si="10"/>
        <v>0.8</v>
      </c>
    </row>
    <row r="24" hidden="1">
      <c r="A24" s="96"/>
      <c r="B24" s="96"/>
      <c r="C24" s="98" t="s">
        <v>85</v>
      </c>
      <c r="D24" s="104">
        <f>'7. Weightings'!$C$11</f>
        <v>2</v>
      </c>
      <c r="E24" s="122">
        <f t="shared" ref="E24:V24" si="11">(E23/$D$23)*$D$24</f>
        <v>0.24</v>
      </c>
      <c r="F24" s="122">
        <f t="shared" si="11"/>
        <v>0</v>
      </c>
      <c r="G24" s="122">
        <f t="shared" si="11"/>
        <v>0</v>
      </c>
      <c r="H24" s="122">
        <f t="shared" si="11"/>
        <v>0.44</v>
      </c>
      <c r="I24" s="122">
        <f t="shared" si="11"/>
        <v>0</v>
      </c>
      <c r="J24" s="122">
        <f t="shared" si="11"/>
        <v>0</v>
      </c>
      <c r="K24" s="122">
        <f t="shared" si="11"/>
        <v>0.82</v>
      </c>
      <c r="L24" s="122">
        <f t="shared" si="11"/>
        <v>0.24</v>
      </c>
      <c r="M24" s="122">
        <f t="shared" si="11"/>
        <v>0</v>
      </c>
      <c r="N24" s="122">
        <f t="shared" si="11"/>
        <v>0.8</v>
      </c>
      <c r="O24" s="122">
        <f t="shared" si="11"/>
        <v>0</v>
      </c>
      <c r="P24" s="122">
        <f t="shared" si="11"/>
        <v>0.08</v>
      </c>
      <c r="Q24" s="122">
        <f t="shared" si="11"/>
        <v>0.26</v>
      </c>
      <c r="R24" s="122">
        <f t="shared" si="11"/>
        <v>0.62</v>
      </c>
      <c r="S24" s="122">
        <f t="shared" si="11"/>
        <v>0.24</v>
      </c>
      <c r="T24" s="122">
        <f t="shared" si="11"/>
        <v>0.08</v>
      </c>
      <c r="U24" s="122">
        <f t="shared" si="11"/>
        <v>0.8</v>
      </c>
      <c r="V24" s="122">
        <f t="shared" si="11"/>
        <v>0.32</v>
      </c>
    </row>
    <row r="25">
      <c r="A25" s="96"/>
      <c r="B25" s="101"/>
      <c r="C25" s="102" t="s">
        <v>86</v>
      </c>
      <c r="D25" s="124"/>
      <c r="E25" s="112">
        <f t="shared" ref="E25:V25" si="12">E24/$D$24</f>
        <v>0.12</v>
      </c>
      <c r="F25" s="112">
        <f t="shared" si="12"/>
        <v>0</v>
      </c>
      <c r="G25" s="112">
        <f t="shared" si="12"/>
        <v>0</v>
      </c>
      <c r="H25" s="112">
        <f t="shared" si="12"/>
        <v>0.22</v>
      </c>
      <c r="I25" s="112">
        <f t="shared" si="12"/>
        <v>0</v>
      </c>
      <c r="J25" s="112">
        <f t="shared" si="12"/>
        <v>0</v>
      </c>
      <c r="K25" s="112">
        <f t="shared" si="12"/>
        <v>0.41</v>
      </c>
      <c r="L25" s="112">
        <f t="shared" si="12"/>
        <v>0.12</v>
      </c>
      <c r="M25" s="112">
        <f t="shared" si="12"/>
        <v>0</v>
      </c>
      <c r="N25" s="112">
        <f t="shared" si="12"/>
        <v>0.4</v>
      </c>
      <c r="O25" s="112">
        <f t="shared" si="12"/>
        <v>0</v>
      </c>
      <c r="P25" s="112">
        <f t="shared" si="12"/>
        <v>0.04</v>
      </c>
      <c r="Q25" s="112">
        <f t="shared" si="12"/>
        <v>0.13</v>
      </c>
      <c r="R25" s="112">
        <f t="shared" si="12"/>
        <v>0.31</v>
      </c>
      <c r="S25" s="112">
        <f t="shared" si="12"/>
        <v>0.12</v>
      </c>
      <c r="T25" s="112">
        <f t="shared" si="12"/>
        <v>0.04</v>
      </c>
      <c r="U25" s="112">
        <f t="shared" si="12"/>
        <v>0.4</v>
      </c>
      <c r="V25" s="112">
        <f t="shared" si="12"/>
        <v>0.16</v>
      </c>
    </row>
    <row r="26" hidden="1">
      <c r="A26" s="96"/>
      <c r="B26" s="125" t="s">
        <v>87</v>
      </c>
      <c r="C26" s="106"/>
      <c r="D26" s="126">
        <f t="shared" ref="D26:V26" si="13">SUM(D5,D11,D18,D24)</f>
        <v>6.5</v>
      </c>
      <c r="E26" s="126">
        <f t="shared" si="13"/>
        <v>3.191923077</v>
      </c>
      <c r="F26" s="126">
        <f t="shared" si="13"/>
        <v>0</v>
      </c>
      <c r="G26" s="126">
        <f t="shared" si="13"/>
        <v>0</v>
      </c>
      <c r="H26" s="126">
        <f t="shared" si="13"/>
        <v>4.186794872</v>
      </c>
      <c r="I26" s="126">
        <f t="shared" si="13"/>
        <v>0</v>
      </c>
      <c r="J26" s="126">
        <f t="shared" si="13"/>
        <v>0</v>
      </c>
      <c r="K26" s="126">
        <f t="shared" si="13"/>
        <v>2.489871795</v>
      </c>
      <c r="L26" s="126">
        <f t="shared" si="13"/>
        <v>2.092564103</v>
      </c>
      <c r="M26" s="126">
        <f t="shared" si="13"/>
        <v>0.8333333333</v>
      </c>
      <c r="N26" s="126">
        <f t="shared" si="13"/>
        <v>4.530769231</v>
      </c>
      <c r="O26" s="126">
        <f t="shared" si="13"/>
        <v>0.9871794872</v>
      </c>
      <c r="P26" s="126">
        <f t="shared" si="13"/>
        <v>1.951794872</v>
      </c>
      <c r="Q26" s="126">
        <f t="shared" si="13"/>
        <v>2.586923077</v>
      </c>
      <c r="R26" s="126">
        <f t="shared" si="13"/>
        <v>4.174487179</v>
      </c>
      <c r="S26" s="126">
        <f t="shared" si="13"/>
        <v>2.15025641</v>
      </c>
      <c r="T26" s="126">
        <f t="shared" si="13"/>
        <v>1.150512821</v>
      </c>
      <c r="U26" s="126">
        <f t="shared" si="13"/>
        <v>3.133333333</v>
      </c>
      <c r="V26" s="126">
        <f t="shared" si="13"/>
        <v>3.127692308</v>
      </c>
    </row>
    <row r="27">
      <c r="A27" s="101"/>
      <c r="B27" s="108" t="s">
        <v>88</v>
      </c>
      <c r="C27" s="109"/>
      <c r="D27" s="110"/>
      <c r="E27" s="111">
        <f t="shared" ref="E27:V27" si="14">E26/$D$26</f>
        <v>0.4910650888</v>
      </c>
      <c r="F27" s="111">
        <f t="shared" si="14"/>
        <v>0</v>
      </c>
      <c r="G27" s="111">
        <f t="shared" si="14"/>
        <v>0</v>
      </c>
      <c r="H27" s="111">
        <f t="shared" si="14"/>
        <v>0.644122288</v>
      </c>
      <c r="I27" s="111">
        <f t="shared" si="14"/>
        <v>0</v>
      </c>
      <c r="J27" s="111">
        <f t="shared" si="14"/>
        <v>0</v>
      </c>
      <c r="K27" s="111">
        <f t="shared" si="14"/>
        <v>0.3830571992</v>
      </c>
      <c r="L27" s="111">
        <f t="shared" si="14"/>
        <v>0.3219329389</v>
      </c>
      <c r="M27" s="111">
        <f t="shared" si="14"/>
        <v>0.1282051282</v>
      </c>
      <c r="N27" s="111">
        <f t="shared" si="14"/>
        <v>0.6970414201</v>
      </c>
      <c r="O27" s="111">
        <f t="shared" si="14"/>
        <v>0.1518737673</v>
      </c>
      <c r="P27" s="111">
        <f t="shared" si="14"/>
        <v>0.3002761341</v>
      </c>
      <c r="Q27" s="111">
        <f t="shared" si="14"/>
        <v>0.3979881657</v>
      </c>
      <c r="R27" s="111">
        <f t="shared" si="14"/>
        <v>0.6422287968</v>
      </c>
      <c r="S27" s="111">
        <f t="shared" si="14"/>
        <v>0.3308086785</v>
      </c>
      <c r="T27" s="111">
        <f t="shared" si="14"/>
        <v>0.1770019724</v>
      </c>
      <c r="U27" s="111">
        <f t="shared" si="14"/>
        <v>0.4820512821</v>
      </c>
      <c r="V27" s="111">
        <f t="shared" si="14"/>
        <v>0.481183432</v>
      </c>
    </row>
    <row r="28">
      <c r="A28" s="93" t="str">
        <f>'6. Auto Review | Respect for Hu'!A14</f>
        <v>Responsible Sourcing of Transition Minerals</v>
      </c>
      <c r="B28" s="94" t="str">
        <f>'6. Auto Review | Respect for Hu'!B14</f>
        <v>Commit</v>
      </c>
      <c r="C28" s="95" t="str">
        <f>'6. Auto Review | Respect for Hu'!C14</f>
        <v>The company has a commitment to responsible metals and minerals sourcing.</v>
      </c>
      <c r="D28" s="95">
        <f>'6. Auto Review | Respect for Hu'!E14</f>
        <v>1</v>
      </c>
      <c r="E28" s="95">
        <f>'6. Auto Review | Respect for Hu'!H14</f>
        <v>0</v>
      </c>
      <c r="F28" s="95">
        <f>'6. Auto Review | Respect for Hu'!J14</f>
        <v>0</v>
      </c>
      <c r="G28" s="95">
        <f>'6. Auto Review | Respect for Hu'!L14</f>
        <v>0</v>
      </c>
      <c r="H28" s="95">
        <f>'6. Auto Review | Respect for Hu'!N14</f>
        <v>0.5</v>
      </c>
      <c r="I28" s="95">
        <f>'6. Auto Review | Respect for Hu'!P14</f>
        <v>0</v>
      </c>
      <c r="J28" s="95">
        <f>'6. Auto Review | Respect for Hu'!R14</f>
        <v>0</v>
      </c>
      <c r="K28" s="95">
        <f>'6. Auto Review | Respect for Hu'!T14</f>
        <v>0.75</v>
      </c>
      <c r="L28" s="95">
        <f>'6. Auto Review | Respect for Hu'!V14</f>
        <v>1</v>
      </c>
      <c r="M28" s="95">
        <f>'6. Auto Review | Respect for Hu'!X14</f>
        <v>1</v>
      </c>
      <c r="N28" s="95">
        <f>'6. Auto Review | Respect for Hu'!Z14</f>
        <v>1</v>
      </c>
      <c r="O28" s="95">
        <f>'6. Auto Review | Respect for Hu'!AB14</f>
        <v>0</v>
      </c>
      <c r="P28" s="95">
        <f>'6. Auto Review | Respect for Hu'!AD14</f>
        <v>0.75</v>
      </c>
      <c r="Q28" s="95">
        <f>'6. Auto Review | Respect for Hu'!AF14</f>
        <v>0.75</v>
      </c>
      <c r="R28" s="95">
        <f>'6. Auto Review | Respect for Hu'!AH14</f>
        <v>1</v>
      </c>
      <c r="S28" s="95">
        <f>'6. Auto Review | Respect for Hu'!AJ14</f>
        <v>1</v>
      </c>
      <c r="T28" s="95">
        <f>'6. Auto Review | Respect for Hu'!AL14</f>
        <v>0.5</v>
      </c>
      <c r="U28" s="95">
        <f>'6. Auto Review | Respect for Hu'!AN14</f>
        <v>1</v>
      </c>
      <c r="V28" s="95">
        <f>'6. Auto Review | Respect for Hu'!AP14</f>
        <v>1</v>
      </c>
    </row>
    <row r="29">
      <c r="A29" s="96"/>
      <c r="B29" s="96"/>
      <c r="C29" s="95" t="str">
        <f>'6. Auto Review | Respect for Hu'!C15</f>
        <v>The company requires its suppliers to undertake due diligence in accordance with the OECD Due Diligence for Responsible Supply Chains of Minerals from Conflict-Affected and High Risk Areas</v>
      </c>
      <c r="D29" s="95">
        <f>'6. Auto Review | Respect for Hu'!E15</f>
        <v>2</v>
      </c>
      <c r="E29" s="95">
        <f>'6. Auto Review | Respect for Hu'!H15</f>
        <v>2</v>
      </c>
      <c r="F29" s="95">
        <f>'6. Auto Review | Respect for Hu'!J15</f>
        <v>0</v>
      </c>
      <c r="G29" s="95">
        <f>'6. Auto Review | Respect for Hu'!L15</f>
        <v>0</v>
      </c>
      <c r="H29" s="95">
        <f>'6. Auto Review | Respect for Hu'!N15</f>
        <v>1.5</v>
      </c>
      <c r="I29" s="95">
        <f>'6. Auto Review | Respect for Hu'!P15</f>
        <v>0</v>
      </c>
      <c r="J29" s="95">
        <f>'6. Auto Review | Respect for Hu'!R15</f>
        <v>0</v>
      </c>
      <c r="K29" s="95">
        <f>'6. Auto Review | Respect for Hu'!T15</f>
        <v>2</v>
      </c>
      <c r="L29" s="95">
        <f>'6. Auto Review | Respect for Hu'!V15</f>
        <v>0</v>
      </c>
      <c r="M29" s="95">
        <f>'6. Auto Review | Respect for Hu'!X15</f>
        <v>0</v>
      </c>
      <c r="N29" s="95">
        <f>'6. Auto Review | Respect for Hu'!Z15</f>
        <v>2</v>
      </c>
      <c r="O29" s="95">
        <f>'6. Auto Review | Respect for Hu'!AB15</f>
        <v>0</v>
      </c>
      <c r="P29" s="95">
        <f>'6. Auto Review | Respect for Hu'!AD15</f>
        <v>1</v>
      </c>
      <c r="Q29" s="95">
        <f>'6. Auto Review | Respect for Hu'!AF15</f>
        <v>0.5</v>
      </c>
      <c r="R29" s="95">
        <f>'6. Auto Review | Respect for Hu'!AH15</f>
        <v>0.5</v>
      </c>
      <c r="S29" s="95">
        <f>'6. Auto Review | Respect for Hu'!AJ15</f>
        <v>2</v>
      </c>
      <c r="T29" s="95">
        <f>'6. Auto Review | Respect for Hu'!AL15</f>
        <v>0</v>
      </c>
      <c r="U29" s="95">
        <f>'6. Auto Review | Respect for Hu'!AN15</f>
        <v>1.5</v>
      </c>
      <c r="V29" s="95">
        <f>'6. Auto Review | Respect for Hu'!AP15</f>
        <v>0.5</v>
      </c>
    </row>
    <row r="30" hidden="1">
      <c r="A30" s="96"/>
      <c r="B30" s="96"/>
      <c r="C30" s="92" t="s">
        <v>75</v>
      </c>
      <c r="D30" s="92">
        <f t="shared" ref="D30:V30" si="15">SUM(D28:D29)</f>
        <v>3</v>
      </c>
      <c r="E30" s="92">
        <f t="shared" si="15"/>
        <v>2</v>
      </c>
      <c r="F30" s="92">
        <f t="shared" si="15"/>
        <v>0</v>
      </c>
      <c r="G30" s="92">
        <f t="shared" si="15"/>
        <v>0</v>
      </c>
      <c r="H30" s="92">
        <f t="shared" si="15"/>
        <v>2</v>
      </c>
      <c r="I30" s="92">
        <f t="shared" si="15"/>
        <v>0</v>
      </c>
      <c r="J30" s="92">
        <f t="shared" si="15"/>
        <v>0</v>
      </c>
      <c r="K30" s="92">
        <f t="shared" si="15"/>
        <v>2.75</v>
      </c>
      <c r="L30" s="92">
        <f t="shared" si="15"/>
        <v>1</v>
      </c>
      <c r="M30" s="92">
        <f t="shared" si="15"/>
        <v>1</v>
      </c>
      <c r="N30" s="92">
        <f t="shared" si="15"/>
        <v>3</v>
      </c>
      <c r="O30" s="92">
        <f t="shared" si="15"/>
        <v>0</v>
      </c>
      <c r="P30" s="92">
        <f t="shared" si="15"/>
        <v>1.75</v>
      </c>
      <c r="Q30" s="92">
        <f t="shared" si="15"/>
        <v>1.25</v>
      </c>
      <c r="R30" s="92">
        <f t="shared" si="15"/>
        <v>1.5</v>
      </c>
      <c r="S30" s="92">
        <f t="shared" si="15"/>
        <v>3</v>
      </c>
      <c r="T30" s="92">
        <f t="shared" si="15"/>
        <v>0.5</v>
      </c>
      <c r="U30" s="92">
        <f t="shared" si="15"/>
        <v>2.5</v>
      </c>
      <c r="V30" s="92">
        <f t="shared" si="15"/>
        <v>1.5</v>
      </c>
    </row>
    <row r="31" hidden="1">
      <c r="A31" s="96"/>
      <c r="B31" s="96"/>
      <c r="C31" s="98" t="s">
        <v>76</v>
      </c>
      <c r="D31" s="104">
        <f>'7. Weightings'!$C$8</f>
        <v>1</v>
      </c>
      <c r="E31" s="122">
        <f t="shared" ref="E31:V31" si="16">(E30/$D$30)*$D$31</f>
        <v>0.6666666667</v>
      </c>
      <c r="F31" s="122">
        <f t="shared" si="16"/>
        <v>0</v>
      </c>
      <c r="G31" s="122">
        <f t="shared" si="16"/>
        <v>0</v>
      </c>
      <c r="H31" s="122">
        <f t="shared" si="16"/>
        <v>0.6666666667</v>
      </c>
      <c r="I31" s="122">
        <f t="shared" si="16"/>
        <v>0</v>
      </c>
      <c r="J31" s="122">
        <f t="shared" si="16"/>
        <v>0</v>
      </c>
      <c r="K31" s="122">
        <f t="shared" si="16"/>
        <v>0.9166666667</v>
      </c>
      <c r="L31" s="122">
        <f t="shared" si="16"/>
        <v>0.3333333333</v>
      </c>
      <c r="M31" s="122">
        <f t="shared" si="16"/>
        <v>0.3333333333</v>
      </c>
      <c r="N31" s="122">
        <f t="shared" si="16"/>
        <v>1</v>
      </c>
      <c r="O31" s="122">
        <f t="shared" si="16"/>
        <v>0</v>
      </c>
      <c r="P31" s="122">
        <f t="shared" si="16"/>
        <v>0.5833333333</v>
      </c>
      <c r="Q31" s="122">
        <f t="shared" si="16"/>
        <v>0.4166666667</v>
      </c>
      <c r="R31" s="122">
        <f t="shared" si="16"/>
        <v>0.5</v>
      </c>
      <c r="S31" s="122">
        <f t="shared" si="16"/>
        <v>1</v>
      </c>
      <c r="T31" s="122">
        <f t="shared" si="16"/>
        <v>0.1666666667</v>
      </c>
      <c r="U31" s="122">
        <f t="shared" si="16"/>
        <v>0.8333333333</v>
      </c>
      <c r="V31" s="122">
        <f t="shared" si="16"/>
        <v>0.5</v>
      </c>
    </row>
    <row r="32">
      <c r="A32" s="96"/>
      <c r="B32" s="101"/>
      <c r="C32" s="102" t="s">
        <v>77</v>
      </c>
      <c r="D32" s="123"/>
      <c r="E32" s="112">
        <f t="shared" ref="E32:V32" si="17">E31/$D$31</f>
        <v>0.6666666667</v>
      </c>
      <c r="F32" s="112">
        <f t="shared" si="17"/>
        <v>0</v>
      </c>
      <c r="G32" s="112">
        <f t="shared" si="17"/>
        <v>0</v>
      </c>
      <c r="H32" s="112">
        <f t="shared" si="17"/>
        <v>0.6666666667</v>
      </c>
      <c r="I32" s="112">
        <f t="shared" si="17"/>
        <v>0</v>
      </c>
      <c r="J32" s="112">
        <f t="shared" si="17"/>
        <v>0</v>
      </c>
      <c r="K32" s="112">
        <f t="shared" si="17"/>
        <v>0.9166666667</v>
      </c>
      <c r="L32" s="112">
        <f t="shared" si="17"/>
        <v>0.3333333333</v>
      </c>
      <c r="M32" s="112">
        <f t="shared" si="17"/>
        <v>0.3333333333</v>
      </c>
      <c r="N32" s="112">
        <f t="shared" si="17"/>
        <v>1</v>
      </c>
      <c r="O32" s="112">
        <f t="shared" si="17"/>
        <v>0</v>
      </c>
      <c r="P32" s="112">
        <f t="shared" si="17"/>
        <v>0.5833333333</v>
      </c>
      <c r="Q32" s="112">
        <f t="shared" si="17"/>
        <v>0.4166666667</v>
      </c>
      <c r="R32" s="112">
        <f t="shared" si="17"/>
        <v>0.5</v>
      </c>
      <c r="S32" s="112">
        <f t="shared" si="17"/>
        <v>1</v>
      </c>
      <c r="T32" s="112">
        <f t="shared" si="17"/>
        <v>0.1666666667</v>
      </c>
      <c r="U32" s="112">
        <f t="shared" si="17"/>
        <v>0.8333333333</v>
      </c>
      <c r="V32" s="112">
        <f t="shared" si="17"/>
        <v>0.5</v>
      </c>
    </row>
    <row r="33">
      <c r="A33" s="96"/>
      <c r="B33" s="94" t="str">
        <f>'6. Auto Review | Respect for Hu'!B16</f>
        <v>Identify</v>
      </c>
      <c r="C33" s="95" t="str">
        <f>'6. Auto Review | Respect for Hu'!C16</f>
        <v>The company has a process in place to assess transition minerals risks in their supply chain to the point of extraction. </v>
      </c>
      <c r="D33" s="95">
        <f>'6. Auto Review | Respect for Hu'!E16</f>
        <v>2</v>
      </c>
      <c r="E33" s="95">
        <f>'6. Auto Review | Respect for Hu'!H16</f>
        <v>0</v>
      </c>
      <c r="F33" s="95">
        <f>'6. Auto Review | Respect for Hu'!J16</f>
        <v>0</v>
      </c>
      <c r="G33" s="95">
        <f>'6. Auto Review | Respect for Hu'!L16</f>
        <v>0</v>
      </c>
      <c r="H33" s="95">
        <f>'6. Auto Review | Respect for Hu'!N16</f>
        <v>2</v>
      </c>
      <c r="I33" s="95">
        <f>'6. Auto Review | Respect for Hu'!P16</f>
        <v>0</v>
      </c>
      <c r="J33" s="95">
        <f>'6. Auto Review | Respect for Hu'!R16</f>
        <v>0</v>
      </c>
      <c r="K33" s="95">
        <f>'6. Auto Review | Respect for Hu'!T16</f>
        <v>0</v>
      </c>
      <c r="L33" s="95">
        <f>'6. Auto Review | Respect for Hu'!V16</f>
        <v>0</v>
      </c>
      <c r="M33" s="95">
        <f>'6. Auto Review | Respect for Hu'!X16</f>
        <v>0</v>
      </c>
      <c r="N33" s="95">
        <f>'6. Auto Review | Respect for Hu'!Z16</f>
        <v>2</v>
      </c>
      <c r="O33" s="95">
        <f>'6. Auto Review | Respect for Hu'!AB16</f>
        <v>0</v>
      </c>
      <c r="P33" s="95">
        <f>'6. Auto Review | Respect for Hu'!AD16</f>
        <v>0</v>
      </c>
      <c r="Q33" s="95">
        <f>'6. Auto Review | Respect for Hu'!AF16</f>
        <v>1</v>
      </c>
      <c r="R33" s="95">
        <f>'6. Auto Review | Respect for Hu'!AH16</f>
        <v>2</v>
      </c>
      <c r="S33" s="95">
        <f>'6. Auto Review | Respect for Hu'!AJ16</f>
        <v>0</v>
      </c>
      <c r="T33" s="95">
        <f>'6. Auto Review | Respect for Hu'!AL16</f>
        <v>0</v>
      </c>
      <c r="U33" s="95">
        <f>'6. Auto Review | Respect for Hu'!AN16</f>
        <v>2</v>
      </c>
      <c r="V33" s="95">
        <f>'6. Auto Review | Respect for Hu'!AP16</f>
        <v>1.5</v>
      </c>
    </row>
    <row r="34">
      <c r="A34" s="96"/>
      <c r="B34" s="96"/>
      <c r="C34" s="95" t="str">
        <f>'6. Auto Review | Respect for Hu'!C17</f>
        <v>The company discloses transition minerals risks in their supply chain and where they are located.</v>
      </c>
      <c r="D34" s="95">
        <f>'6. Auto Review | Respect for Hu'!E17</f>
        <v>1</v>
      </c>
      <c r="E34" s="95">
        <f>'6. Auto Review | Respect for Hu'!H17</f>
        <v>0</v>
      </c>
      <c r="F34" s="95">
        <f>'6. Auto Review | Respect for Hu'!J17</f>
        <v>0</v>
      </c>
      <c r="G34" s="95">
        <f>'6. Auto Review | Respect for Hu'!L17</f>
        <v>0</v>
      </c>
      <c r="H34" s="95">
        <f>'6. Auto Review | Respect for Hu'!N17</f>
        <v>1</v>
      </c>
      <c r="I34" s="95">
        <f>'6. Auto Review | Respect for Hu'!P17</f>
        <v>0</v>
      </c>
      <c r="J34" s="95">
        <f>'6. Auto Review | Respect for Hu'!R17</f>
        <v>0</v>
      </c>
      <c r="K34" s="95">
        <f>'6. Auto Review | Respect for Hu'!T17</f>
        <v>0</v>
      </c>
      <c r="L34" s="95">
        <f>'6. Auto Review | Respect for Hu'!V17</f>
        <v>0</v>
      </c>
      <c r="M34" s="95">
        <f>'6. Auto Review | Respect for Hu'!X17</f>
        <v>0</v>
      </c>
      <c r="N34" s="95">
        <f>'6. Auto Review | Respect for Hu'!Z17</f>
        <v>1</v>
      </c>
      <c r="O34" s="95">
        <f>'6. Auto Review | Respect for Hu'!AB17</f>
        <v>0</v>
      </c>
      <c r="P34" s="95">
        <f>'6. Auto Review | Respect for Hu'!AD17</f>
        <v>0</v>
      </c>
      <c r="Q34" s="95">
        <f>'6. Auto Review | Respect for Hu'!AF17</f>
        <v>0</v>
      </c>
      <c r="R34" s="95">
        <f>'6. Auto Review | Respect for Hu'!AH17</f>
        <v>1</v>
      </c>
      <c r="S34" s="95">
        <f>'6. Auto Review | Respect for Hu'!AJ17</f>
        <v>0.5</v>
      </c>
      <c r="T34" s="95">
        <f>'6. Auto Review | Respect for Hu'!AL17</f>
        <v>0</v>
      </c>
      <c r="U34" s="95">
        <f>'6. Auto Review | Respect for Hu'!AN17</f>
        <v>1</v>
      </c>
      <c r="V34" s="95">
        <f>'6. Auto Review | Respect for Hu'!AP17</f>
        <v>0.5</v>
      </c>
    </row>
    <row r="35">
      <c r="A35" s="96"/>
      <c r="B35" s="96"/>
      <c r="C35" s="95" t="str">
        <f>'6. Auto Review | Respect for Hu'!C18</f>
        <v>The company publishes a smelter or refiner (SoR) list and indicates which SoRs are conformant with the Responsible Minerals Initiative (RMI).</v>
      </c>
      <c r="D35" s="95">
        <f>'6. Auto Review | Respect for Hu'!E18</f>
        <v>1</v>
      </c>
      <c r="E35" s="95">
        <f>'6. Auto Review | Respect for Hu'!H18</f>
        <v>0.25</v>
      </c>
      <c r="F35" s="95">
        <f>'6. Auto Review | Respect for Hu'!J18</f>
        <v>0</v>
      </c>
      <c r="G35" s="95">
        <f>'6. Auto Review | Respect for Hu'!L18</f>
        <v>0</v>
      </c>
      <c r="H35" s="95">
        <f>'6. Auto Review | Respect for Hu'!N18</f>
        <v>1</v>
      </c>
      <c r="I35" s="95">
        <f>'6. Auto Review | Respect for Hu'!P18</f>
        <v>0</v>
      </c>
      <c r="J35" s="95">
        <f>'6. Auto Review | Respect for Hu'!R18</f>
        <v>0</v>
      </c>
      <c r="K35" s="95">
        <f>'6. Auto Review | Respect for Hu'!T18</f>
        <v>1</v>
      </c>
      <c r="L35" s="95">
        <f>'6. Auto Review | Respect for Hu'!V18</f>
        <v>0</v>
      </c>
      <c r="M35" s="95">
        <f>'6. Auto Review | Respect for Hu'!X18</f>
        <v>0</v>
      </c>
      <c r="N35" s="95">
        <f>'6. Auto Review | Respect for Hu'!Z18</f>
        <v>1</v>
      </c>
      <c r="O35" s="95">
        <f>'6. Auto Review | Respect for Hu'!AB18</f>
        <v>0</v>
      </c>
      <c r="P35" s="95">
        <f>'6. Auto Review | Respect for Hu'!AD18</f>
        <v>0.25</v>
      </c>
      <c r="Q35" s="95">
        <f>'6. Auto Review | Respect for Hu'!AF18</f>
        <v>0.25</v>
      </c>
      <c r="R35" s="95">
        <f>'6. Auto Review | Respect for Hu'!AH18</f>
        <v>0.25</v>
      </c>
      <c r="S35" s="95">
        <f>'6. Auto Review | Respect for Hu'!AJ18</f>
        <v>0.25</v>
      </c>
      <c r="T35" s="95">
        <f>'6. Auto Review | Respect for Hu'!AL18</f>
        <v>0</v>
      </c>
      <c r="U35" s="95">
        <f>'6. Auto Review | Respect for Hu'!AN18</f>
        <v>1</v>
      </c>
      <c r="V35" s="95">
        <f>'6. Auto Review | Respect for Hu'!AP18</f>
        <v>0.25</v>
      </c>
    </row>
    <row r="36" hidden="1">
      <c r="A36" s="96"/>
      <c r="B36" s="96"/>
      <c r="C36" s="92" t="s">
        <v>78</v>
      </c>
      <c r="D36" s="92">
        <f t="shared" ref="D36:V36" si="18">SUM(D33:D35)</f>
        <v>4</v>
      </c>
      <c r="E36" s="92">
        <f t="shared" si="18"/>
        <v>0.25</v>
      </c>
      <c r="F36" s="92">
        <f t="shared" si="18"/>
        <v>0</v>
      </c>
      <c r="G36" s="92">
        <f t="shared" si="18"/>
        <v>0</v>
      </c>
      <c r="H36" s="92">
        <f t="shared" si="18"/>
        <v>4</v>
      </c>
      <c r="I36" s="92">
        <f t="shared" si="18"/>
        <v>0</v>
      </c>
      <c r="J36" s="92">
        <f t="shared" si="18"/>
        <v>0</v>
      </c>
      <c r="K36" s="92">
        <f t="shared" si="18"/>
        <v>1</v>
      </c>
      <c r="L36" s="92">
        <f t="shared" si="18"/>
        <v>0</v>
      </c>
      <c r="M36" s="92">
        <f t="shared" si="18"/>
        <v>0</v>
      </c>
      <c r="N36" s="92">
        <f t="shared" si="18"/>
        <v>4</v>
      </c>
      <c r="O36" s="92">
        <f t="shared" si="18"/>
        <v>0</v>
      </c>
      <c r="P36" s="92">
        <f t="shared" si="18"/>
        <v>0.25</v>
      </c>
      <c r="Q36" s="92">
        <f t="shared" si="18"/>
        <v>1.25</v>
      </c>
      <c r="R36" s="92">
        <f t="shared" si="18"/>
        <v>3.25</v>
      </c>
      <c r="S36" s="92">
        <f t="shared" si="18"/>
        <v>0.75</v>
      </c>
      <c r="T36" s="92">
        <f t="shared" si="18"/>
        <v>0</v>
      </c>
      <c r="U36" s="92">
        <f t="shared" si="18"/>
        <v>4</v>
      </c>
      <c r="V36" s="92">
        <f t="shared" si="18"/>
        <v>2.25</v>
      </c>
    </row>
    <row r="37" hidden="1">
      <c r="A37" s="96"/>
      <c r="B37" s="96"/>
      <c r="C37" s="98" t="s">
        <v>79</v>
      </c>
      <c r="D37" s="104">
        <f>'7. Weightings'!$C$9</f>
        <v>1.5</v>
      </c>
      <c r="E37" s="122">
        <f t="shared" ref="E37:V37" si="19">(E36/$D$36)*$D$37</f>
        <v>0.09375</v>
      </c>
      <c r="F37" s="122">
        <f t="shared" si="19"/>
        <v>0</v>
      </c>
      <c r="G37" s="122">
        <f t="shared" si="19"/>
        <v>0</v>
      </c>
      <c r="H37" s="122">
        <f t="shared" si="19"/>
        <v>1.5</v>
      </c>
      <c r="I37" s="122">
        <f t="shared" si="19"/>
        <v>0</v>
      </c>
      <c r="J37" s="122">
        <f t="shared" si="19"/>
        <v>0</v>
      </c>
      <c r="K37" s="122">
        <f t="shared" si="19"/>
        <v>0.375</v>
      </c>
      <c r="L37" s="122">
        <f t="shared" si="19"/>
        <v>0</v>
      </c>
      <c r="M37" s="122">
        <f t="shared" si="19"/>
        <v>0</v>
      </c>
      <c r="N37" s="122">
        <f t="shared" si="19"/>
        <v>1.5</v>
      </c>
      <c r="O37" s="122">
        <f t="shared" si="19"/>
        <v>0</v>
      </c>
      <c r="P37" s="122">
        <f t="shared" si="19"/>
        <v>0.09375</v>
      </c>
      <c r="Q37" s="122">
        <f t="shared" si="19"/>
        <v>0.46875</v>
      </c>
      <c r="R37" s="122">
        <f t="shared" si="19"/>
        <v>1.21875</v>
      </c>
      <c r="S37" s="122">
        <f t="shared" si="19"/>
        <v>0.28125</v>
      </c>
      <c r="T37" s="122">
        <f t="shared" si="19"/>
        <v>0</v>
      </c>
      <c r="U37" s="122">
        <f t="shared" si="19"/>
        <v>1.5</v>
      </c>
      <c r="V37" s="122">
        <f t="shared" si="19"/>
        <v>0.84375</v>
      </c>
    </row>
    <row r="38">
      <c r="A38" s="96"/>
      <c r="B38" s="101"/>
      <c r="C38" s="102" t="s">
        <v>80</v>
      </c>
      <c r="D38" s="123"/>
      <c r="E38" s="112">
        <f t="shared" ref="E38:V38" si="20">E37/$D$37</f>
        <v>0.0625</v>
      </c>
      <c r="F38" s="112">
        <f t="shared" si="20"/>
        <v>0</v>
      </c>
      <c r="G38" s="112">
        <f t="shared" si="20"/>
        <v>0</v>
      </c>
      <c r="H38" s="112">
        <f t="shared" si="20"/>
        <v>1</v>
      </c>
      <c r="I38" s="112">
        <f t="shared" si="20"/>
        <v>0</v>
      </c>
      <c r="J38" s="112">
        <f t="shared" si="20"/>
        <v>0</v>
      </c>
      <c r="K38" s="112">
        <f t="shared" si="20"/>
        <v>0.25</v>
      </c>
      <c r="L38" s="112">
        <f t="shared" si="20"/>
        <v>0</v>
      </c>
      <c r="M38" s="112">
        <f t="shared" si="20"/>
        <v>0</v>
      </c>
      <c r="N38" s="112">
        <f t="shared" si="20"/>
        <v>1</v>
      </c>
      <c r="O38" s="112">
        <f t="shared" si="20"/>
        <v>0</v>
      </c>
      <c r="P38" s="112">
        <f t="shared" si="20"/>
        <v>0.0625</v>
      </c>
      <c r="Q38" s="112">
        <f t="shared" si="20"/>
        <v>0.3125</v>
      </c>
      <c r="R38" s="112">
        <f t="shared" si="20"/>
        <v>0.8125</v>
      </c>
      <c r="S38" s="112">
        <f t="shared" si="20"/>
        <v>0.1875</v>
      </c>
      <c r="T38" s="112">
        <f t="shared" si="20"/>
        <v>0</v>
      </c>
      <c r="U38" s="112">
        <f t="shared" si="20"/>
        <v>1</v>
      </c>
      <c r="V38" s="112">
        <f t="shared" si="20"/>
        <v>0.5625</v>
      </c>
    </row>
    <row r="39">
      <c r="A39" s="96"/>
      <c r="B39" s="94" t="str">
        <f>'6. Auto Review | Respect for Hu'!B19</f>
        <v>Prevent, Mitigate and Account</v>
      </c>
      <c r="C39" s="95" t="str">
        <f>'6. Auto Review | Respect for Hu'!C19</f>
        <v>The company discloses how it monitors/audits suppliers for compliance with the transition minerals due diligence requirements.</v>
      </c>
      <c r="D39" s="95">
        <f>'6. Auto Review | Respect for Hu'!E19</f>
        <v>2</v>
      </c>
      <c r="E39" s="95">
        <f>'6. Auto Review | Respect for Hu'!H19</f>
        <v>1.5</v>
      </c>
      <c r="F39" s="95">
        <f>'6. Auto Review | Respect for Hu'!J19</f>
        <v>0</v>
      </c>
      <c r="G39" s="95">
        <f>'6. Auto Review | Respect for Hu'!L19</f>
        <v>0</v>
      </c>
      <c r="H39" s="95">
        <f>'6. Auto Review | Respect for Hu'!N19</f>
        <v>1.5</v>
      </c>
      <c r="I39" s="95">
        <f>'6. Auto Review | Respect for Hu'!P19</f>
        <v>0</v>
      </c>
      <c r="J39" s="95">
        <f>'6. Auto Review | Respect for Hu'!R19</f>
        <v>0</v>
      </c>
      <c r="K39" s="95">
        <f>'6. Auto Review | Respect for Hu'!T19</f>
        <v>0.5</v>
      </c>
      <c r="L39" s="95">
        <f>'6. Auto Review | Respect for Hu'!V19</f>
        <v>0.5</v>
      </c>
      <c r="M39" s="95">
        <f>'6. Auto Review | Respect for Hu'!X19</f>
        <v>0</v>
      </c>
      <c r="N39" s="95">
        <f>'6. Auto Review | Respect for Hu'!Z19</f>
        <v>1</v>
      </c>
      <c r="O39" s="95">
        <f>'6. Auto Review | Respect for Hu'!AB19</f>
        <v>0.5</v>
      </c>
      <c r="P39" s="95">
        <f>'6. Auto Review | Respect for Hu'!AD19</f>
        <v>0.25</v>
      </c>
      <c r="Q39" s="95">
        <f>'6. Auto Review | Respect for Hu'!AF19</f>
        <v>0.5</v>
      </c>
      <c r="R39" s="95">
        <f>'6. Auto Review | Respect for Hu'!AH19</f>
        <v>2</v>
      </c>
      <c r="S39" s="95">
        <f>'6. Auto Review | Respect for Hu'!AJ19</f>
        <v>1.5</v>
      </c>
      <c r="T39" s="95">
        <f>'6. Auto Review | Respect for Hu'!AL19</f>
        <v>0</v>
      </c>
      <c r="U39" s="95">
        <f>'6. Auto Review | Respect for Hu'!AN19</f>
        <v>1</v>
      </c>
      <c r="V39" s="95">
        <f>'6. Auto Review | Respect for Hu'!AP19</f>
        <v>2</v>
      </c>
    </row>
    <row r="40">
      <c r="A40" s="96"/>
      <c r="B40" s="96"/>
      <c r="C40" s="95" t="str">
        <f>'6. Auto Review | Respect for Hu'!C20</f>
        <v>The company formally engages SoRs to build their capacity to conduct due diligence of their own supply chains.</v>
      </c>
      <c r="D40" s="95">
        <f>'6. Auto Review | Respect for Hu'!E20</f>
        <v>2</v>
      </c>
      <c r="E40" s="95">
        <f>'6. Auto Review | Respect for Hu'!H20</f>
        <v>0</v>
      </c>
      <c r="F40" s="95">
        <f>'6. Auto Review | Respect for Hu'!J20</f>
        <v>0</v>
      </c>
      <c r="G40" s="95">
        <f>'6. Auto Review | Respect for Hu'!L20</f>
        <v>0</v>
      </c>
      <c r="H40" s="95">
        <f>'6. Auto Review | Respect for Hu'!N20</f>
        <v>1</v>
      </c>
      <c r="I40" s="95">
        <f>'6. Auto Review | Respect for Hu'!P20</f>
        <v>0</v>
      </c>
      <c r="J40" s="95">
        <f>'6. Auto Review | Respect for Hu'!R20</f>
        <v>0</v>
      </c>
      <c r="K40" s="95">
        <f>'6. Auto Review | Respect for Hu'!T20</f>
        <v>2</v>
      </c>
      <c r="L40" s="95">
        <f>'6. Auto Review | Respect for Hu'!V20</f>
        <v>0</v>
      </c>
      <c r="M40" s="95">
        <f>'6. Auto Review | Respect for Hu'!X20</f>
        <v>0</v>
      </c>
      <c r="N40" s="95">
        <f>'6. Auto Review | Respect for Hu'!Z20</f>
        <v>0</v>
      </c>
      <c r="O40" s="95">
        <f>'6. Auto Review | Respect for Hu'!AB20</f>
        <v>0</v>
      </c>
      <c r="P40" s="95">
        <f>'6. Auto Review | Respect for Hu'!AD20</f>
        <v>0</v>
      </c>
      <c r="Q40" s="95">
        <f>'6. Auto Review | Respect for Hu'!AF20</f>
        <v>0</v>
      </c>
      <c r="R40" s="95">
        <f>'6. Auto Review | Respect for Hu'!AH20</f>
        <v>0.5</v>
      </c>
      <c r="S40" s="95">
        <f>'6. Auto Review | Respect for Hu'!AJ20</f>
        <v>0.5</v>
      </c>
      <c r="T40" s="95">
        <f>'6. Auto Review | Respect for Hu'!AL20</f>
        <v>0.5</v>
      </c>
      <c r="U40" s="95">
        <f>'6. Auto Review | Respect for Hu'!AN20</f>
        <v>0.5</v>
      </c>
      <c r="V40" s="95">
        <f>'6. Auto Review | Respect for Hu'!AP20</f>
        <v>0.5</v>
      </c>
    </row>
    <row r="41">
      <c r="A41" s="96"/>
      <c r="B41" s="96"/>
      <c r="C41" s="95" t="str">
        <f>'6. Auto Review | Respect for Hu'!C21</f>
        <v>The company formally engages extractives companies and includes human rights clauses in any contractual arrangements.</v>
      </c>
      <c r="D41" s="95">
        <f>'6. Auto Review | Respect for Hu'!E21</f>
        <v>2</v>
      </c>
      <c r="E41" s="95">
        <f>'6. Auto Review | Respect for Hu'!H21</f>
        <v>2</v>
      </c>
      <c r="F41" s="95">
        <f>'6. Auto Review | Respect for Hu'!J21</f>
        <v>0</v>
      </c>
      <c r="G41" s="95">
        <f>'6. Auto Review | Respect for Hu'!L21</f>
        <v>0</v>
      </c>
      <c r="H41" s="95">
        <f>'6. Auto Review | Respect for Hu'!N21</f>
        <v>0</v>
      </c>
      <c r="I41" s="95">
        <f>'6. Auto Review | Respect for Hu'!P21</f>
        <v>0</v>
      </c>
      <c r="J41" s="95">
        <f>'6. Auto Review | Respect for Hu'!R21</f>
        <v>0</v>
      </c>
      <c r="K41" s="95">
        <f>'6. Auto Review | Respect for Hu'!T21</f>
        <v>0</v>
      </c>
      <c r="L41" s="95">
        <f>'6. Auto Review | Respect for Hu'!V21</f>
        <v>0</v>
      </c>
      <c r="M41" s="95">
        <f>'6. Auto Review | Respect for Hu'!X21</f>
        <v>0</v>
      </c>
      <c r="N41" s="95">
        <f>'6. Auto Review | Respect for Hu'!Z21</f>
        <v>0</v>
      </c>
      <c r="O41" s="95">
        <f>'6. Auto Review | Respect for Hu'!AB21</f>
        <v>0</v>
      </c>
      <c r="P41" s="95">
        <f>'6. Auto Review | Respect for Hu'!AD21</f>
        <v>0</v>
      </c>
      <c r="Q41" s="95">
        <f>'6. Auto Review | Respect for Hu'!AF21</f>
        <v>0</v>
      </c>
      <c r="R41" s="95">
        <f>'6. Auto Review | Respect for Hu'!AH21</f>
        <v>0</v>
      </c>
      <c r="S41" s="95">
        <f>'6. Auto Review | Respect for Hu'!AJ21</f>
        <v>0</v>
      </c>
      <c r="T41" s="95">
        <f>'6. Auto Review | Respect for Hu'!AL21</f>
        <v>0</v>
      </c>
      <c r="U41" s="95">
        <f>'6. Auto Review | Respect for Hu'!AN21</f>
        <v>0</v>
      </c>
      <c r="V41" s="95">
        <f>'6. Auto Review | Respect for Hu'!AP21</f>
        <v>0</v>
      </c>
    </row>
    <row r="42">
      <c r="A42" s="96"/>
      <c r="B42" s="96"/>
      <c r="C42" s="95" t="str">
        <f>'6. Auto Review | Respect for Hu'!C22</f>
        <v>The company is a member of a multistakeholder group (e.g. IRMA) that monitors and audits mines.</v>
      </c>
      <c r="D42" s="95">
        <f>'6. Auto Review | Respect for Hu'!E22</f>
        <v>2</v>
      </c>
      <c r="E42" s="95">
        <f>'6. Auto Review | Respect for Hu'!H22</f>
        <v>0.5</v>
      </c>
      <c r="F42" s="95">
        <f>'6. Auto Review | Respect for Hu'!J22</f>
        <v>0</v>
      </c>
      <c r="G42" s="95">
        <f>'6. Auto Review | Respect for Hu'!L22</f>
        <v>0</v>
      </c>
      <c r="H42" s="95">
        <f>'6. Auto Review | Respect for Hu'!N22</f>
        <v>1.5</v>
      </c>
      <c r="I42" s="95">
        <f>'6. Auto Review | Respect for Hu'!P22</f>
        <v>0</v>
      </c>
      <c r="J42" s="95">
        <f>'6. Auto Review | Respect for Hu'!R22</f>
        <v>0</v>
      </c>
      <c r="K42" s="95">
        <f>'6. Auto Review | Respect for Hu'!T22</f>
        <v>0.5</v>
      </c>
      <c r="L42" s="95">
        <f>'6. Auto Review | Respect for Hu'!V22</f>
        <v>0</v>
      </c>
      <c r="M42" s="95">
        <f>'6. Auto Review | Respect for Hu'!X22</f>
        <v>0</v>
      </c>
      <c r="N42" s="95">
        <f>'6. Auto Review | Respect for Hu'!Z22</f>
        <v>1.5</v>
      </c>
      <c r="O42" s="95">
        <f>'6. Auto Review | Respect for Hu'!AB22</f>
        <v>0</v>
      </c>
      <c r="P42" s="95">
        <f>'6. Auto Review | Respect for Hu'!AD22</f>
        <v>0</v>
      </c>
      <c r="Q42" s="95">
        <f>'6. Auto Review | Respect for Hu'!AF22</f>
        <v>0</v>
      </c>
      <c r="R42" s="95">
        <f>'6. Auto Review | Respect for Hu'!AH22</f>
        <v>0</v>
      </c>
      <c r="S42" s="95">
        <f>'6. Auto Review | Respect for Hu'!AJ22</f>
        <v>0.5</v>
      </c>
      <c r="T42" s="95">
        <f>'6. Auto Review | Respect for Hu'!AL22</f>
        <v>0</v>
      </c>
      <c r="U42" s="95">
        <f>'6. Auto Review | Respect for Hu'!AN22</f>
        <v>0.5</v>
      </c>
      <c r="V42" s="95">
        <f>'6. Auto Review | Respect for Hu'!AP22</f>
        <v>0</v>
      </c>
    </row>
    <row r="43">
      <c r="A43" s="96"/>
      <c r="B43" s="96"/>
      <c r="C43" s="95" t="str">
        <f>'6. Auto Review | Respect for Hu'!C23</f>
        <v>The company reports on how it is prepared to respond if it finds non-conformances associated with its responsible minerals sourcing policy occurring in its operations or supply chains.</v>
      </c>
      <c r="D43" s="95">
        <f>'6. Auto Review | Respect for Hu'!E23</f>
        <v>1.5</v>
      </c>
      <c r="E43" s="95">
        <f>'6. Auto Review | Respect for Hu'!H23</f>
        <v>0.5</v>
      </c>
      <c r="F43" s="95">
        <f>'6. Auto Review | Respect for Hu'!J23</f>
        <v>0</v>
      </c>
      <c r="G43" s="95">
        <f>'6. Auto Review | Respect for Hu'!L23</f>
        <v>0</v>
      </c>
      <c r="H43" s="95">
        <f>'6. Auto Review | Respect for Hu'!N23</f>
        <v>1.5</v>
      </c>
      <c r="I43" s="95">
        <f>'6. Auto Review | Respect for Hu'!P23</f>
        <v>0</v>
      </c>
      <c r="J43" s="95">
        <f>'6. Auto Review | Respect for Hu'!R23</f>
        <v>0</v>
      </c>
      <c r="K43" s="95">
        <f>'6. Auto Review | Respect for Hu'!T23</f>
        <v>1</v>
      </c>
      <c r="L43" s="95">
        <f>'6. Auto Review | Respect for Hu'!V23</f>
        <v>0.5</v>
      </c>
      <c r="M43" s="95">
        <f>'6. Auto Review | Respect for Hu'!X23</f>
        <v>0</v>
      </c>
      <c r="N43" s="95">
        <f>'6. Auto Review | Respect for Hu'!Z23</f>
        <v>1</v>
      </c>
      <c r="O43" s="95">
        <f>'6. Auto Review | Respect for Hu'!AB23</f>
        <v>0</v>
      </c>
      <c r="P43" s="95">
        <f>'6. Auto Review | Respect for Hu'!AD23</f>
        <v>1</v>
      </c>
      <c r="Q43" s="95">
        <f>'6. Auto Review | Respect for Hu'!AF23</f>
        <v>1</v>
      </c>
      <c r="R43" s="95">
        <f>'6. Auto Review | Respect for Hu'!AH23</f>
        <v>1.5</v>
      </c>
      <c r="S43" s="95">
        <f>'6. Auto Review | Respect for Hu'!AJ23</f>
        <v>1</v>
      </c>
      <c r="T43" s="95">
        <f>'6. Auto Review | Respect for Hu'!AL23</f>
        <v>0.5</v>
      </c>
      <c r="U43" s="95">
        <f>'6. Auto Review | Respect for Hu'!AN23</f>
        <v>0.5</v>
      </c>
      <c r="V43" s="95">
        <f>'6. Auto Review | Respect for Hu'!AP23</f>
        <v>1</v>
      </c>
    </row>
    <row r="44">
      <c r="A44" s="96"/>
      <c r="B44" s="96"/>
      <c r="C44" s="95" t="str">
        <f>'6. Auto Review | Respect for Hu'!C24</f>
        <v>The company discloses how they verify the implementation of corrective actions.</v>
      </c>
      <c r="D44" s="95">
        <f>'6. Auto Review | Respect for Hu'!E24</f>
        <v>1</v>
      </c>
      <c r="E44" s="95">
        <f>'6. Auto Review | Respect for Hu'!H24</f>
        <v>1</v>
      </c>
      <c r="F44" s="95">
        <f>'6. Auto Review | Respect for Hu'!J24</f>
        <v>0</v>
      </c>
      <c r="G44" s="95">
        <f>'6. Auto Review | Respect for Hu'!L24</f>
        <v>0</v>
      </c>
      <c r="H44" s="95">
        <f>'6. Auto Review | Respect for Hu'!N24</f>
        <v>1</v>
      </c>
      <c r="I44" s="95">
        <f>'6. Auto Review | Respect for Hu'!P24</f>
        <v>0</v>
      </c>
      <c r="J44" s="95">
        <f>'6. Auto Review | Respect for Hu'!R24</f>
        <v>0</v>
      </c>
      <c r="K44" s="95">
        <f>'6. Auto Review | Respect for Hu'!T24</f>
        <v>0</v>
      </c>
      <c r="L44" s="95">
        <f>'6. Auto Review | Respect for Hu'!V24</f>
        <v>0</v>
      </c>
      <c r="M44" s="95">
        <f>'6. Auto Review | Respect for Hu'!X24</f>
        <v>0</v>
      </c>
      <c r="N44" s="95">
        <f>'6. Auto Review | Respect for Hu'!Z24</f>
        <v>1</v>
      </c>
      <c r="O44" s="95">
        <f>'6. Auto Review | Respect for Hu'!AB24</f>
        <v>0</v>
      </c>
      <c r="P44" s="95">
        <f>'6. Auto Review | Respect for Hu'!AD24</f>
        <v>0</v>
      </c>
      <c r="Q44" s="95">
        <f>'6. Auto Review | Respect for Hu'!AF24</f>
        <v>1</v>
      </c>
      <c r="R44" s="95">
        <f>'6. Auto Review | Respect for Hu'!AH24</f>
        <v>1</v>
      </c>
      <c r="S44" s="95">
        <f>'6. Auto Review | Respect for Hu'!AJ24</f>
        <v>1</v>
      </c>
      <c r="T44" s="95">
        <f>'6. Auto Review | Respect for Hu'!AL24</f>
        <v>0</v>
      </c>
      <c r="U44" s="95">
        <f>'6. Auto Review | Respect for Hu'!AN24</f>
        <v>0.25</v>
      </c>
      <c r="V44" s="95">
        <f>'6. Auto Review | Respect for Hu'!AP24</f>
        <v>0.25</v>
      </c>
    </row>
    <row r="45" hidden="1">
      <c r="A45" s="96"/>
      <c r="B45" s="96"/>
      <c r="C45" s="92" t="s">
        <v>81</v>
      </c>
      <c r="D45" s="92">
        <f t="shared" ref="D45:V45" si="21">SUM(D39:D44)</f>
        <v>10.5</v>
      </c>
      <c r="E45" s="92">
        <f t="shared" si="21"/>
        <v>5.5</v>
      </c>
      <c r="F45" s="92">
        <f t="shared" si="21"/>
        <v>0</v>
      </c>
      <c r="G45" s="92">
        <f t="shared" si="21"/>
        <v>0</v>
      </c>
      <c r="H45" s="92">
        <f t="shared" si="21"/>
        <v>6.5</v>
      </c>
      <c r="I45" s="92">
        <f t="shared" si="21"/>
        <v>0</v>
      </c>
      <c r="J45" s="92">
        <f t="shared" si="21"/>
        <v>0</v>
      </c>
      <c r="K45" s="92">
        <f t="shared" si="21"/>
        <v>4</v>
      </c>
      <c r="L45" s="92">
        <f t="shared" si="21"/>
        <v>1</v>
      </c>
      <c r="M45" s="92">
        <f t="shared" si="21"/>
        <v>0</v>
      </c>
      <c r="N45" s="92">
        <f t="shared" si="21"/>
        <v>4.5</v>
      </c>
      <c r="O45" s="92">
        <f t="shared" si="21"/>
        <v>0.5</v>
      </c>
      <c r="P45" s="92">
        <f t="shared" si="21"/>
        <v>1.25</v>
      </c>
      <c r="Q45" s="92">
        <f t="shared" si="21"/>
        <v>2.5</v>
      </c>
      <c r="R45" s="92">
        <f t="shared" si="21"/>
        <v>5</v>
      </c>
      <c r="S45" s="92">
        <f t="shared" si="21"/>
        <v>4.5</v>
      </c>
      <c r="T45" s="92">
        <f t="shared" si="21"/>
        <v>1</v>
      </c>
      <c r="U45" s="92">
        <f t="shared" si="21"/>
        <v>2.75</v>
      </c>
      <c r="V45" s="92">
        <f t="shared" si="21"/>
        <v>3.75</v>
      </c>
    </row>
    <row r="46" hidden="1">
      <c r="A46" s="96"/>
      <c r="B46" s="96"/>
      <c r="C46" s="98" t="s">
        <v>82</v>
      </c>
      <c r="D46" s="104">
        <f>'7. Weightings'!$C$10</f>
        <v>2</v>
      </c>
      <c r="E46" s="122">
        <f t="shared" ref="E46:V46" si="22">(E45/$D$45)*$D$46</f>
        <v>1.047619048</v>
      </c>
      <c r="F46" s="122">
        <f t="shared" si="22"/>
        <v>0</v>
      </c>
      <c r="G46" s="122">
        <f t="shared" si="22"/>
        <v>0</v>
      </c>
      <c r="H46" s="122">
        <f t="shared" si="22"/>
        <v>1.238095238</v>
      </c>
      <c r="I46" s="122">
        <f t="shared" si="22"/>
        <v>0</v>
      </c>
      <c r="J46" s="122">
        <f t="shared" si="22"/>
        <v>0</v>
      </c>
      <c r="K46" s="122">
        <f t="shared" si="22"/>
        <v>0.7619047619</v>
      </c>
      <c r="L46" s="122">
        <f t="shared" si="22"/>
        <v>0.1904761905</v>
      </c>
      <c r="M46" s="122">
        <f t="shared" si="22"/>
        <v>0</v>
      </c>
      <c r="N46" s="122">
        <f t="shared" si="22"/>
        <v>0.8571428571</v>
      </c>
      <c r="O46" s="122">
        <f t="shared" si="22"/>
        <v>0.09523809524</v>
      </c>
      <c r="P46" s="122">
        <f t="shared" si="22"/>
        <v>0.2380952381</v>
      </c>
      <c r="Q46" s="122">
        <f t="shared" si="22"/>
        <v>0.4761904762</v>
      </c>
      <c r="R46" s="122">
        <f t="shared" si="22"/>
        <v>0.9523809524</v>
      </c>
      <c r="S46" s="122">
        <f t="shared" si="22"/>
        <v>0.8571428571</v>
      </c>
      <c r="T46" s="122">
        <f t="shared" si="22"/>
        <v>0.1904761905</v>
      </c>
      <c r="U46" s="122">
        <f t="shared" si="22"/>
        <v>0.5238095238</v>
      </c>
      <c r="V46" s="122">
        <f t="shared" si="22"/>
        <v>0.7142857143</v>
      </c>
    </row>
    <row r="47">
      <c r="A47" s="96"/>
      <c r="B47" s="101"/>
      <c r="C47" s="102" t="s">
        <v>83</v>
      </c>
      <c r="D47" s="123"/>
      <c r="E47" s="112">
        <f t="shared" ref="E47:V47" si="23">E46/$D$46</f>
        <v>0.5238095238</v>
      </c>
      <c r="F47" s="112">
        <f t="shared" si="23"/>
        <v>0</v>
      </c>
      <c r="G47" s="112">
        <f t="shared" si="23"/>
        <v>0</v>
      </c>
      <c r="H47" s="112">
        <f t="shared" si="23"/>
        <v>0.619047619</v>
      </c>
      <c r="I47" s="112">
        <f t="shared" si="23"/>
        <v>0</v>
      </c>
      <c r="J47" s="112">
        <f t="shared" si="23"/>
        <v>0</v>
      </c>
      <c r="K47" s="112">
        <f t="shared" si="23"/>
        <v>0.380952381</v>
      </c>
      <c r="L47" s="112">
        <f t="shared" si="23"/>
        <v>0.09523809524</v>
      </c>
      <c r="M47" s="112">
        <f t="shared" si="23"/>
        <v>0</v>
      </c>
      <c r="N47" s="112">
        <f t="shared" si="23"/>
        <v>0.4285714286</v>
      </c>
      <c r="O47" s="112">
        <f t="shared" si="23"/>
        <v>0.04761904762</v>
      </c>
      <c r="P47" s="112">
        <f t="shared" si="23"/>
        <v>0.119047619</v>
      </c>
      <c r="Q47" s="112">
        <f t="shared" si="23"/>
        <v>0.2380952381</v>
      </c>
      <c r="R47" s="112">
        <f t="shared" si="23"/>
        <v>0.4761904762</v>
      </c>
      <c r="S47" s="112">
        <f t="shared" si="23"/>
        <v>0.4285714286</v>
      </c>
      <c r="T47" s="112">
        <f t="shared" si="23"/>
        <v>0.09523809524</v>
      </c>
      <c r="U47" s="112">
        <f t="shared" si="23"/>
        <v>0.2619047619</v>
      </c>
      <c r="V47" s="112">
        <f t="shared" si="23"/>
        <v>0.3571428571</v>
      </c>
    </row>
    <row r="48">
      <c r="A48" s="96"/>
      <c r="B48" s="94" t="str">
        <f>'6. Auto Review | Respect for Hu'!B25</f>
        <v>Remedy</v>
      </c>
      <c r="C48" s="95" t="str">
        <f>'6. Auto Review | Respect for Hu'!C25</f>
        <v>The company has put in place a formal mechanism whereby grievances can be raised about SoR facilities.</v>
      </c>
      <c r="D48" s="95">
        <f>'6. Auto Review | Respect for Hu'!E25</f>
        <v>1</v>
      </c>
      <c r="E48" s="95">
        <f>'6. Auto Review | Respect for Hu'!H25</f>
        <v>0</v>
      </c>
      <c r="F48" s="95">
        <f>'6. Auto Review | Respect for Hu'!J25</f>
        <v>0</v>
      </c>
      <c r="G48" s="95">
        <f>'6. Auto Review | Respect for Hu'!L25</f>
        <v>0</v>
      </c>
      <c r="H48" s="95">
        <f>'6. Auto Review | Respect for Hu'!N25</f>
        <v>1</v>
      </c>
      <c r="I48" s="95">
        <f>'6. Auto Review | Respect for Hu'!P25</f>
        <v>0</v>
      </c>
      <c r="J48" s="95">
        <f>'6. Auto Review | Respect for Hu'!R25</f>
        <v>0</v>
      </c>
      <c r="K48" s="95">
        <f>'6. Auto Review | Respect for Hu'!T25</f>
        <v>0</v>
      </c>
      <c r="L48" s="95">
        <f>'6. Auto Review | Respect for Hu'!V25</f>
        <v>0</v>
      </c>
      <c r="M48" s="95">
        <f>'6. Auto Review | Respect for Hu'!X25</f>
        <v>0</v>
      </c>
      <c r="N48" s="95">
        <f>'6. Auto Review | Respect for Hu'!Z25</f>
        <v>0</v>
      </c>
      <c r="O48" s="95">
        <f>'6. Auto Review | Respect for Hu'!AB25</f>
        <v>0</v>
      </c>
      <c r="P48" s="95">
        <f>'6. Auto Review | Respect for Hu'!AD25</f>
        <v>0</v>
      </c>
      <c r="Q48" s="95">
        <f>'6. Auto Review | Respect for Hu'!AF25</f>
        <v>0</v>
      </c>
      <c r="R48" s="95">
        <f>'6. Auto Review | Respect for Hu'!AH25</f>
        <v>0</v>
      </c>
      <c r="S48" s="95">
        <f>'6. Auto Review | Respect for Hu'!AJ25</f>
        <v>0</v>
      </c>
      <c r="T48" s="95">
        <f>'6. Auto Review | Respect for Hu'!AL25</f>
        <v>0</v>
      </c>
      <c r="U48" s="95">
        <f>'6. Auto Review | Respect for Hu'!AN25</f>
        <v>0</v>
      </c>
      <c r="V48" s="95">
        <f>'6. Auto Review | Respect for Hu'!AP25</f>
        <v>0</v>
      </c>
    </row>
    <row r="49" hidden="1">
      <c r="A49" s="96"/>
      <c r="B49" s="96"/>
      <c r="C49" s="92" t="s">
        <v>84</v>
      </c>
      <c r="D49" s="92">
        <f t="shared" ref="D49:V49" si="24">SUM(D48)</f>
        <v>1</v>
      </c>
      <c r="E49" s="92">
        <f t="shared" si="24"/>
        <v>0</v>
      </c>
      <c r="F49" s="92">
        <f t="shared" si="24"/>
        <v>0</v>
      </c>
      <c r="G49" s="92">
        <f t="shared" si="24"/>
        <v>0</v>
      </c>
      <c r="H49" s="92">
        <f t="shared" si="24"/>
        <v>1</v>
      </c>
      <c r="I49" s="92">
        <f t="shared" si="24"/>
        <v>0</v>
      </c>
      <c r="J49" s="92">
        <f t="shared" si="24"/>
        <v>0</v>
      </c>
      <c r="K49" s="92">
        <f t="shared" si="24"/>
        <v>0</v>
      </c>
      <c r="L49" s="92">
        <f t="shared" si="24"/>
        <v>0</v>
      </c>
      <c r="M49" s="92">
        <f t="shared" si="24"/>
        <v>0</v>
      </c>
      <c r="N49" s="92">
        <f t="shared" si="24"/>
        <v>0</v>
      </c>
      <c r="O49" s="92">
        <f t="shared" si="24"/>
        <v>0</v>
      </c>
      <c r="P49" s="92">
        <f t="shared" si="24"/>
        <v>0</v>
      </c>
      <c r="Q49" s="92">
        <f t="shared" si="24"/>
        <v>0</v>
      </c>
      <c r="R49" s="92">
        <f t="shared" si="24"/>
        <v>0</v>
      </c>
      <c r="S49" s="92">
        <f t="shared" si="24"/>
        <v>0</v>
      </c>
      <c r="T49" s="92">
        <f t="shared" si="24"/>
        <v>0</v>
      </c>
      <c r="U49" s="92">
        <f t="shared" si="24"/>
        <v>0</v>
      </c>
      <c r="V49" s="92">
        <f t="shared" si="24"/>
        <v>0</v>
      </c>
    </row>
    <row r="50" hidden="1">
      <c r="A50" s="96"/>
      <c r="B50" s="96"/>
      <c r="C50" s="98" t="s">
        <v>85</v>
      </c>
      <c r="D50" s="104">
        <f>'7. Weightings'!$C$11</f>
        <v>2</v>
      </c>
      <c r="E50" s="122">
        <f t="shared" ref="E50:V50" si="25">(E49/$D$49)*$D$50</f>
        <v>0</v>
      </c>
      <c r="F50" s="122">
        <f t="shared" si="25"/>
        <v>0</v>
      </c>
      <c r="G50" s="122">
        <f t="shared" si="25"/>
        <v>0</v>
      </c>
      <c r="H50" s="122">
        <f t="shared" si="25"/>
        <v>2</v>
      </c>
      <c r="I50" s="122">
        <f t="shared" si="25"/>
        <v>0</v>
      </c>
      <c r="J50" s="122">
        <f t="shared" si="25"/>
        <v>0</v>
      </c>
      <c r="K50" s="122">
        <f t="shared" si="25"/>
        <v>0</v>
      </c>
      <c r="L50" s="122">
        <f t="shared" si="25"/>
        <v>0</v>
      </c>
      <c r="M50" s="122">
        <f t="shared" si="25"/>
        <v>0</v>
      </c>
      <c r="N50" s="122">
        <f t="shared" si="25"/>
        <v>0</v>
      </c>
      <c r="O50" s="122">
        <f t="shared" si="25"/>
        <v>0</v>
      </c>
      <c r="P50" s="122">
        <f t="shared" si="25"/>
        <v>0</v>
      </c>
      <c r="Q50" s="122">
        <f t="shared" si="25"/>
        <v>0</v>
      </c>
      <c r="R50" s="122">
        <f t="shared" si="25"/>
        <v>0</v>
      </c>
      <c r="S50" s="122">
        <f t="shared" si="25"/>
        <v>0</v>
      </c>
      <c r="T50" s="122">
        <f t="shared" si="25"/>
        <v>0</v>
      </c>
      <c r="U50" s="122">
        <f t="shared" si="25"/>
        <v>0</v>
      </c>
      <c r="V50" s="122">
        <f t="shared" si="25"/>
        <v>0</v>
      </c>
    </row>
    <row r="51">
      <c r="A51" s="96"/>
      <c r="B51" s="101"/>
      <c r="C51" s="102" t="s">
        <v>86</v>
      </c>
      <c r="D51" s="124"/>
      <c r="E51" s="112">
        <f t="shared" ref="E51:V51" si="26">E50/$D$50</f>
        <v>0</v>
      </c>
      <c r="F51" s="112">
        <f t="shared" si="26"/>
        <v>0</v>
      </c>
      <c r="G51" s="112">
        <f t="shared" si="26"/>
        <v>0</v>
      </c>
      <c r="H51" s="112">
        <f t="shared" si="26"/>
        <v>1</v>
      </c>
      <c r="I51" s="112">
        <f t="shared" si="26"/>
        <v>0</v>
      </c>
      <c r="J51" s="112">
        <f t="shared" si="26"/>
        <v>0</v>
      </c>
      <c r="K51" s="112">
        <f t="shared" si="26"/>
        <v>0</v>
      </c>
      <c r="L51" s="112">
        <f t="shared" si="26"/>
        <v>0</v>
      </c>
      <c r="M51" s="112">
        <f t="shared" si="26"/>
        <v>0</v>
      </c>
      <c r="N51" s="112">
        <f t="shared" si="26"/>
        <v>0</v>
      </c>
      <c r="O51" s="112">
        <f t="shared" si="26"/>
        <v>0</v>
      </c>
      <c r="P51" s="112">
        <f t="shared" si="26"/>
        <v>0</v>
      </c>
      <c r="Q51" s="112">
        <f t="shared" si="26"/>
        <v>0</v>
      </c>
      <c r="R51" s="112">
        <f t="shared" si="26"/>
        <v>0</v>
      </c>
      <c r="S51" s="112">
        <f t="shared" si="26"/>
        <v>0</v>
      </c>
      <c r="T51" s="112">
        <f t="shared" si="26"/>
        <v>0</v>
      </c>
      <c r="U51" s="112">
        <f t="shared" si="26"/>
        <v>0</v>
      </c>
      <c r="V51" s="112">
        <f t="shared" si="26"/>
        <v>0</v>
      </c>
    </row>
    <row r="52" hidden="1">
      <c r="A52" s="96"/>
      <c r="B52" s="125" t="s">
        <v>89</v>
      </c>
      <c r="C52" s="106"/>
      <c r="D52" s="126">
        <f t="shared" ref="D52:V52" si="27">SUM(D31,D37,D46,D50)</f>
        <v>6.5</v>
      </c>
      <c r="E52" s="126">
        <f t="shared" si="27"/>
        <v>1.808035714</v>
      </c>
      <c r="F52" s="126">
        <f t="shared" si="27"/>
        <v>0</v>
      </c>
      <c r="G52" s="126">
        <f t="shared" si="27"/>
        <v>0</v>
      </c>
      <c r="H52" s="126">
        <f t="shared" si="27"/>
        <v>5.404761905</v>
      </c>
      <c r="I52" s="126">
        <f t="shared" si="27"/>
        <v>0</v>
      </c>
      <c r="J52" s="126">
        <f t="shared" si="27"/>
        <v>0</v>
      </c>
      <c r="K52" s="126">
        <f t="shared" si="27"/>
        <v>2.053571429</v>
      </c>
      <c r="L52" s="126">
        <f t="shared" si="27"/>
        <v>0.5238095238</v>
      </c>
      <c r="M52" s="126">
        <f t="shared" si="27"/>
        <v>0.3333333333</v>
      </c>
      <c r="N52" s="126">
        <f t="shared" si="27"/>
        <v>3.357142857</v>
      </c>
      <c r="O52" s="126">
        <f t="shared" si="27"/>
        <v>0.09523809524</v>
      </c>
      <c r="P52" s="126">
        <f t="shared" si="27"/>
        <v>0.9151785714</v>
      </c>
      <c r="Q52" s="126">
        <f t="shared" si="27"/>
        <v>1.361607143</v>
      </c>
      <c r="R52" s="126">
        <f t="shared" si="27"/>
        <v>2.671130952</v>
      </c>
      <c r="S52" s="126">
        <f t="shared" si="27"/>
        <v>2.138392857</v>
      </c>
      <c r="T52" s="126">
        <f t="shared" si="27"/>
        <v>0.3571428571</v>
      </c>
      <c r="U52" s="126">
        <f t="shared" si="27"/>
        <v>2.857142857</v>
      </c>
      <c r="V52" s="126">
        <f t="shared" si="27"/>
        <v>2.058035714</v>
      </c>
    </row>
    <row r="53">
      <c r="A53" s="101"/>
      <c r="B53" s="108" t="s">
        <v>90</v>
      </c>
      <c r="C53" s="109"/>
      <c r="D53" s="110"/>
      <c r="E53" s="111">
        <f t="shared" ref="E53:V53" si="28">E52/$D$52</f>
        <v>0.2781593407</v>
      </c>
      <c r="F53" s="111">
        <f t="shared" si="28"/>
        <v>0</v>
      </c>
      <c r="G53" s="111">
        <f t="shared" si="28"/>
        <v>0</v>
      </c>
      <c r="H53" s="111">
        <f t="shared" si="28"/>
        <v>0.8315018315</v>
      </c>
      <c r="I53" s="111">
        <f t="shared" si="28"/>
        <v>0</v>
      </c>
      <c r="J53" s="111">
        <f t="shared" si="28"/>
        <v>0</v>
      </c>
      <c r="K53" s="111">
        <f t="shared" si="28"/>
        <v>0.3159340659</v>
      </c>
      <c r="L53" s="111">
        <f t="shared" si="28"/>
        <v>0.08058608059</v>
      </c>
      <c r="M53" s="111">
        <f t="shared" si="28"/>
        <v>0.05128205128</v>
      </c>
      <c r="N53" s="111">
        <f t="shared" si="28"/>
        <v>0.5164835165</v>
      </c>
      <c r="O53" s="111">
        <f t="shared" si="28"/>
        <v>0.01465201465</v>
      </c>
      <c r="P53" s="111">
        <f t="shared" si="28"/>
        <v>0.1407967033</v>
      </c>
      <c r="Q53" s="111">
        <f t="shared" si="28"/>
        <v>0.209478022</v>
      </c>
      <c r="R53" s="111">
        <f t="shared" si="28"/>
        <v>0.4109432234</v>
      </c>
      <c r="S53" s="111">
        <f t="shared" si="28"/>
        <v>0.3289835165</v>
      </c>
      <c r="T53" s="111">
        <f t="shared" si="28"/>
        <v>0.05494505495</v>
      </c>
      <c r="U53" s="111">
        <f t="shared" si="28"/>
        <v>0.4395604396</v>
      </c>
      <c r="V53" s="111">
        <f t="shared" si="28"/>
        <v>0.3166208791</v>
      </c>
    </row>
    <row r="54">
      <c r="A54" s="93" t="str">
        <f>'6. Auto Review | Respect for Hu'!A26</f>
        <v>Indigenous Rights and Free Prior and Informed Consent
</v>
      </c>
      <c r="B54" s="94" t="str">
        <f>'6. Auto Review | Respect for Hu'!B26</f>
        <v>Commit</v>
      </c>
      <c r="C54" s="95" t="str">
        <f>'6. Auto Review | Respect for Hu'!C26</f>
        <v>The company explicitly commits to respecting the United Nations Declaration on the Rights of Indigenous Peoples (UNDRIP).</v>
      </c>
      <c r="D54" s="95">
        <f>'6. Auto Review | Respect for Hu'!E26</f>
        <v>1</v>
      </c>
      <c r="E54" s="95">
        <f>'6. Auto Review | Respect for Hu'!H26</f>
        <v>0</v>
      </c>
      <c r="F54" s="95">
        <f>'6. Auto Review | Respect for Hu'!J26</f>
        <v>0</v>
      </c>
      <c r="G54" s="95">
        <f>'6. Auto Review | Respect for Hu'!L26</f>
        <v>0</v>
      </c>
      <c r="H54" s="95">
        <f>'6. Auto Review | Respect for Hu'!N26</f>
        <v>0</v>
      </c>
      <c r="I54" s="95">
        <f>'6. Auto Review | Respect for Hu'!P26</f>
        <v>0</v>
      </c>
      <c r="J54" s="95">
        <f>'6. Auto Review | Respect for Hu'!R26</f>
        <v>0</v>
      </c>
      <c r="K54" s="95">
        <f>'6. Auto Review | Respect for Hu'!T26</f>
        <v>1</v>
      </c>
      <c r="L54" s="95">
        <f>'6. Auto Review | Respect for Hu'!V26</f>
        <v>0</v>
      </c>
      <c r="M54" s="95">
        <f>'6. Auto Review | Respect for Hu'!X26</f>
        <v>0</v>
      </c>
      <c r="N54" s="95">
        <f>'6. Auto Review | Respect for Hu'!Z26</f>
        <v>0</v>
      </c>
      <c r="O54" s="95">
        <f>'6. Auto Review | Respect for Hu'!AB26</f>
        <v>0</v>
      </c>
      <c r="P54" s="95">
        <f>'6. Auto Review | Respect for Hu'!AD26</f>
        <v>0</v>
      </c>
      <c r="Q54" s="95">
        <f>'6. Auto Review | Respect for Hu'!AF26</f>
        <v>0</v>
      </c>
      <c r="R54" s="95">
        <f>'6. Auto Review | Respect for Hu'!AH26</f>
        <v>0</v>
      </c>
      <c r="S54" s="95">
        <f>'6. Auto Review | Respect for Hu'!AJ26</f>
        <v>0</v>
      </c>
      <c r="T54" s="95">
        <f>'6. Auto Review | Respect for Hu'!AL26</f>
        <v>0</v>
      </c>
      <c r="U54" s="95">
        <f>'6. Auto Review | Respect for Hu'!AN26</f>
        <v>0</v>
      </c>
      <c r="V54" s="95">
        <f>'6. Auto Review | Respect for Hu'!AP26</f>
        <v>0</v>
      </c>
    </row>
    <row r="55">
      <c r="A55" s="96"/>
      <c r="B55" s="96"/>
      <c r="C55" s="95" t="str">
        <f>'6. Auto Review | Respect for Hu'!C27</f>
        <v>The company has a public commitment to free, prior and informed consent.</v>
      </c>
      <c r="D55" s="95">
        <f>'6. Auto Review | Respect for Hu'!E27</f>
        <v>1</v>
      </c>
      <c r="E55" s="95">
        <f>'6. Auto Review | Respect for Hu'!H27</f>
        <v>0</v>
      </c>
      <c r="F55" s="95">
        <f>'6. Auto Review | Respect for Hu'!J27</f>
        <v>0</v>
      </c>
      <c r="G55" s="95">
        <f>'6. Auto Review | Respect for Hu'!L27</f>
        <v>0</v>
      </c>
      <c r="H55" s="95">
        <f>'6. Auto Review | Respect for Hu'!N27</f>
        <v>0</v>
      </c>
      <c r="I55" s="95">
        <f>'6. Auto Review | Respect for Hu'!P27</f>
        <v>0</v>
      </c>
      <c r="J55" s="95">
        <f>'6. Auto Review | Respect for Hu'!R27</f>
        <v>0</v>
      </c>
      <c r="K55" s="95">
        <f>'6. Auto Review | Respect for Hu'!T27</f>
        <v>0</v>
      </c>
      <c r="L55" s="95">
        <f>'6. Auto Review | Respect for Hu'!V27</f>
        <v>0</v>
      </c>
      <c r="M55" s="95">
        <f>'6. Auto Review | Respect for Hu'!X27</f>
        <v>0</v>
      </c>
      <c r="N55" s="95">
        <f>'6. Auto Review | Respect for Hu'!Z27</f>
        <v>0</v>
      </c>
      <c r="O55" s="95">
        <f>'6. Auto Review | Respect for Hu'!AB27</f>
        <v>0</v>
      </c>
      <c r="P55" s="95">
        <f>'6. Auto Review | Respect for Hu'!AD27</f>
        <v>0</v>
      </c>
      <c r="Q55" s="95">
        <f>'6. Auto Review | Respect for Hu'!AF27</f>
        <v>0</v>
      </c>
      <c r="R55" s="95">
        <f>'6. Auto Review | Respect for Hu'!AH27</f>
        <v>0</v>
      </c>
      <c r="S55" s="95">
        <f>'6. Auto Review | Respect for Hu'!AJ27</f>
        <v>0</v>
      </c>
      <c r="T55" s="95">
        <f>'6. Auto Review | Respect for Hu'!AL27</f>
        <v>0</v>
      </c>
      <c r="U55" s="95">
        <f>'6. Auto Review | Respect for Hu'!AN27</f>
        <v>0</v>
      </c>
      <c r="V55" s="95">
        <f>'6. Auto Review | Respect for Hu'!AP27</f>
        <v>0</v>
      </c>
    </row>
    <row r="56">
      <c r="A56" s="96"/>
      <c r="B56" s="96"/>
      <c r="C56" s="95" t="str">
        <f>'6. Auto Review | Respect for Hu'!C28</f>
        <v>The company extends their indigenous commitments to their Tier 1 suppliers and beyond.</v>
      </c>
      <c r="D56" s="95">
        <f>'6. Auto Review | Respect for Hu'!E28</f>
        <v>2</v>
      </c>
      <c r="E56" s="95">
        <f>'6. Auto Review | Respect for Hu'!H28</f>
        <v>2</v>
      </c>
      <c r="F56" s="95">
        <f>'6. Auto Review | Respect for Hu'!J28</f>
        <v>0</v>
      </c>
      <c r="G56" s="95">
        <f>'6. Auto Review | Respect for Hu'!L28</f>
        <v>0</v>
      </c>
      <c r="H56" s="95">
        <f>'6. Auto Review | Respect for Hu'!N28</f>
        <v>0</v>
      </c>
      <c r="I56" s="95">
        <f>'6. Auto Review | Respect for Hu'!P28</f>
        <v>0</v>
      </c>
      <c r="J56" s="95">
        <f>'6. Auto Review | Respect for Hu'!R28</f>
        <v>0</v>
      </c>
      <c r="K56" s="95">
        <f>'6. Auto Review | Respect for Hu'!T28</f>
        <v>2</v>
      </c>
      <c r="L56" s="95">
        <f>'6. Auto Review | Respect for Hu'!V28</f>
        <v>0</v>
      </c>
      <c r="M56" s="95">
        <f>'6. Auto Review | Respect for Hu'!X28</f>
        <v>0</v>
      </c>
      <c r="N56" s="95">
        <f>'6. Auto Review | Respect for Hu'!Z28</f>
        <v>1</v>
      </c>
      <c r="O56" s="95">
        <f>'6. Auto Review | Respect for Hu'!AB28</f>
        <v>0</v>
      </c>
      <c r="P56" s="95">
        <f>'6. Auto Review | Respect for Hu'!AD28</f>
        <v>0</v>
      </c>
      <c r="Q56" s="95">
        <f>'6. Auto Review | Respect for Hu'!AF28</f>
        <v>0</v>
      </c>
      <c r="R56" s="95">
        <f>'6. Auto Review | Respect for Hu'!AH28</f>
        <v>0</v>
      </c>
      <c r="S56" s="95">
        <f>'6. Auto Review | Respect for Hu'!AJ28</f>
        <v>0.5</v>
      </c>
      <c r="T56" s="95">
        <f>'6. Auto Review | Respect for Hu'!AL28</f>
        <v>0</v>
      </c>
      <c r="U56" s="95">
        <f>'6. Auto Review | Respect for Hu'!AN28</f>
        <v>0</v>
      </c>
      <c r="V56" s="95">
        <f>'6. Auto Review | Respect for Hu'!AP28</f>
        <v>0</v>
      </c>
    </row>
    <row r="57">
      <c r="A57" s="96"/>
      <c r="B57" s="96"/>
      <c r="C57" s="95" t="str">
        <f>'6. Auto Review | Respect for Hu'!C29</f>
        <v>These commitments are translated into the Indigenous languages used by impacted communities.</v>
      </c>
      <c r="D57" s="95">
        <f>'6. Auto Review | Respect for Hu'!E29</f>
        <v>1</v>
      </c>
      <c r="E57" s="95">
        <f>'6. Auto Review | Respect for Hu'!H29</f>
        <v>0</v>
      </c>
      <c r="F57" s="95">
        <f>'6. Auto Review | Respect for Hu'!J29</f>
        <v>0</v>
      </c>
      <c r="G57" s="95">
        <f>'6. Auto Review | Respect for Hu'!L29</f>
        <v>0</v>
      </c>
      <c r="H57" s="95">
        <f>'6. Auto Review | Respect for Hu'!N29</f>
        <v>0</v>
      </c>
      <c r="I57" s="95">
        <f>'6. Auto Review | Respect for Hu'!P29</f>
        <v>0</v>
      </c>
      <c r="J57" s="95">
        <f>'6. Auto Review | Respect for Hu'!R29</f>
        <v>0</v>
      </c>
      <c r="K57" s="95">
        <f>'6. Auto Review | Respect for Hu'!T29</f>
        <v>0</v>
      </c>
      <c r="L57" s="95">
        <f>'6. Auto Review | Respect for Hu'!V29</f>
        <v>0</v>
      </c>
      <c r="M57" s="95">
        <f>'6. Auto Review | Respect for Hu'!X29</f>
        <v>0</v>
      </c>
      <c r="N57" s="95">
        <f>'6. Auto Review | Respect for Hu'!Z29</f>
        <v>0</v>
      </c>
      <c r="O57" s="95">
        <f>'6. Auto Review | Respect for Hu'!AB29</f>
        <v>0</v>
      </c>
      <c r="P57" s="95">
        <f>'6. Auto Review | Respect for Hu'!AD29</f>
        <v>0</v>
      </c>
      <c r="Q57" s="95">
        <f>'6. Auto Review | Respect for Hu'!AF29</f>
        <v>0</v>
      </c>
      <c r="R57" s="95">
        <f>'6. Auto Review | Respect for Hu'!AH29</f>
        <v>0</v>
      </c>
      <c r="S57" s="95">
        <f>'6. Auto Review | Respect for Hu'!AJ29</f>
        <v>0</v>
      </c>
      <c r="T57" s="95">
        <f>'6. Auto Review | Respect for Hu'!AL29</f>
        <v>0</v>
      </c>
      <c r="U57" s="95">
        <f>'6. Auto Review | Respect for Hu'!AN29</f>
        <v>0</v>
      </c>
      <c r="V57" s="95">
        <f>'6. Auto Review | Respect for Hu'!AP29</f>
        <v>0</v>
      </c>
    </row>
    <row r="58" hidden="1">
      <c r="A58" s="96"/>
      <c r="B58" s="96"/>
      <c r="C58" s="92" t="s">
        <v>75</v>
      </c>
      <c r="D58" s="92">
        <f t="shared" ref="D58:V58" si="29">SUM(D54:D57)</f>
        <v>5</v>
      </c>
      <c r="E58" s="92">
        <f t="shared" si="29"/>
        <v>2</v>
      </c>
      <c r="F58" s="92">
        <f t="shared" si="29"/>
        <v>0</v>
      </c>
      <c r="G58" s="92">
        <f t="shared" si="29"/>
        <v>0</v>
      </c>
      <c r="H58" s="92">
        <f t="shared" si="29"/>
        <v>0</v>
      </c>
      <c r="I58" s="92">
        <f t="shared" si="29"/>
        <v>0</v>
      </c>
      <c r="J58" s="92">
        <f t="shared" si="29"/>
        <v>0</v>
      </c>
      <c r="K58" s="92">
        <f t="shared" si="29"/>
        <v>3</v>
      </c>
      <c r="L58" s="92">
        <f t="shared" si="29"/>
        <v>0</v>
      </c>
      <c r="M58" s="92">
        <f t="shared" si="29"/>
        <v>0</v>
      </c>
      <c r="N58" s="92">
        <f t="shared" si="29"/>
        <v>1</v>
      </c>
      <c r="O58" s="92">
        <f t="shared" si="29"/>
        <v>0</v>
      </c>
      <c r="P58" s="92">
        <f t="shared" si="29"/>
        <v>0</v>
      </c>
      <c r="Q58" s="92">
        <f t="shared" si="29"/>
        <v>0</v>
      </c>
      <c r="R58" s="92">
        <f t="shared" si="29"/>
        <v>0</v>
      </c>
      <c r="S58" s="92">
        <f t="shared" si="29"/>
        <v>0.5</v>
      </c>
      <c r="T58" s="92">
        <f t="shared" si="29"/>
        <v>0</v>
      </c>
      <c r="U58" s="92">
        <f t="shared" si="29"/>
        <v>0</v>
      </c>
      <c r="V58" s="92">
        <f t="shared" si="29"/>
        <v>0</v>
      </c>
    </row>
    <row r="59" hidden="1">
      <c r="A59" s="96"/>
      <c r="B59" s="96"/>
      <c r="C59" s="98" t="s">
        <v>76</v>
      </c>
      <c r="D59" s="104">
        <f>'7. Weightings'!$C$8</f>
        <v>1</v>
      </c>
      <c r="E59" s="122">
        <f t="shared" ref="E59:V59" si="30">(E58/$D$58)*$D$59</f>
        <v>0.4</v>
      </c>
      <c r="F59" s="122">
        <f t="shared" si="30"/>
        <v>0</v>
      </c>
      <c r="G59" s="122">
        <f t="shared" si="30"/>
        <v>0</v>
      </c>
      <c r="H59" s="122">
        <f t="shared" si="30"/>
        <v>0</v>
      </c>
      <c r="I59" s="122">
        <f t="shared" si="30"/>
        <v>0</v>
      </c>
      <c r="J59" s="122">
        <f t="shared" si="30"/>
        <v>0</v>
      </c>
      <c r="K59" s="122">
        <f t="shared" si="30"/>
        <v>0.6</v>
      </c>
      <c r="L59" s="122">
        <f t="shared" si="30"/>
        <v>0</v>
      </c>
      <c r="M59" s="122">
        <f t="shared" si="30"/>
        <v>0</v>
      </c>
      <c r="N59" s="122">
        <f t="shared" si="30"/>
        <v>0.2</v>
      </c>
      <c r="O59" s="122">
        <f t="shared" si="30"/>
        <v>0</v>
      </c>
      <c r="P59" s="122">
        <f t="shared" si="30"/>
        <v>0</v>
      </c>
      <c r="Q59" s="122">
        <f t="shared" si="30"/>
        <v>0</v>
      </c>
      <c r="R59" s="122">
        <f t="shared" si="30"/>
        <v>0</v>
      </c>
      <c r="S59" s="122">
        <f t="shared" si="30"/>
        <v>0.1</v>
      </c>
      <c r="T59" s="122">
        <f t="shared" si="30"/>
        <v>0</v>
      </c>
      <c r="U59" s="122">
        <f t="shared" si="30"/>
        <v>0</v>
      </c>
      <c r="V59" s="122">
        <f t="shared" si="30"/>
        <v>0</v>
      </c>
    </row>
    <row r="60">
      <c r="A60" s="96"/>
      <c r="B60" s="101"/>
      <c r="C60" s="102" t="s">
        <v>77</v>
      </c>
      <c r="D60" s="123"/>
      <c r="E60" s="112">
        <f t="shared" ref="E60:V60" si="31">E59/$D$59</f>
        <v>0.4</v>
      </c>
      <c r="F60" s="112">
        <f t="shared" si="31"/>
        <v>0</v>
      </c>
      <c r="G60" s="112">
        <f t="shared" si="31"/>
        <v>0</v>
      </c>
      <c r="H60" s="112">
        <f t="shared" si="31"/>
        <v>0</v>
      </c>
      <c r="I60" s="112">
        <f t="shared" si="31"/>
        <v>0</v>
      </c>
      <c r="J60" s="112">
        <f t="shared" si="31"/>
        <v>0</v>
      </c>
      <c r="K60" s="112">
        <f t="shared" si="31"/>
        <v>0.6</v>
      </c>
      <c r="L60" s="112">
        <f t="shared" si="31"/>
        <v>0</v>
      </c>
      <c r="M60" s="112">
        <f t="shared" si="31"/>
        <v>0</v>
      </c>
      <c r="N60" s="112">
        <f t="shared" si="31"/>
        <v>0.2</v>
      </c>
      <c r="O60" s="112">
        <f t="shared" si="31"/>
        <v>0</v>
      </c>
      <c r="P60" s="112">
        <f t="shared" si="31"/>
        <v>0</v>
      </c>
      <c r="Q60" s="112">
        <f t="shared" si="31"/>
        <v>0</v>
      </c>
      <c r="R60" s="112">
        <f t="shared" si="31"/>
        <v>0</v>
      </c>
      <c r="S60" s="112">
        <f t="shared" si="31"/>
        <v>0.1</v>
      </c>
      <c r="T60" s="112">
        <f t="shared" si="31"/>
        <v>0</v>
      </c>
      <c r="U60" s="112">
        <f t="shared" si="31"/>
        <v>0</v>
      </c>
      <c r="V60" s="112">
        <f t="shared" si="31"/>
        <v>0</v>
      </c>
    </row>
    <row r="61">
      <c r="A61" s="96"/>
      <c r="B61" s="94" t="str">
        <f>'6. Auto Review | Respect for Hu'!B30</f>
        <v>Identify</v>
      </c>
      <c r="C61" s="95" t="str">
        <f>'6. Auto Review | Respect for Hu'!C30</f>
        <v>The company has a process in place to assess Indigenous rights risks in their supply chain to the point of extraction.</v>
      </c>
      <c r="D61" s="95">
        <f>'6. Auto Review | Respect for Hu'!E30</f>
        <v>1</v>
      </c>
      <c r="E61" s="95">
        <f>'6. Auto Review | Respect for Hu'!H30</f>
        <v>0</v>
      </c>
      <c r="F61" s="95">
        <f>'6. Auto Review | Respect for Hu'!J30</f>
        <v>0</v>
      </c>
      <c r="G61" s="95">
        <f>'6. Auto Review | Respect for Hu'!L30</f>
        <v>0</v>
      </c>
      <c r="H61" s="95">
        <f>'6. Auto Review | Respect for Hu'!N30</f>
        <v>0</v>
      </c>
      <c r="I61" s="95">
        <f>'6. Auto Review | Respect for Hu'!P30</f>
        <v>0</v>
      </c>
      <c r="J61" s="95">
        <f>'6. Auto Review | Respect for Hu'!R30</f>
        <v>0</v>
      </c>
      <c r="K61" s="95">
        <f>'6. Auto Review | Respect for Hu'!T30</f>
        <v>0</v>
      </c>
      <c r="L61" s="95">
        <f>'6. Auto Review | Respect for Hu'!V30</f>
        <v>0</v>
      </c>
      <c r="M61" s="95">
        <f>'6. Auto Review | Respect for Hu'!X30</f>
        <v>0</v>
      </c>
      <c r="N61" s="95">
        <f>'6. Auto Review | Respect for Hu'!Z30</f>
        <v>0.25</v>
      </c>
      <c r="O61" s="95">
        <f>'6. Auto Review | Respect for Hu'!AB30</f>
        <v>0</v>
      </c>
      <c r="P61" s="95">
        <f>'6. Auto Review | Respect for Hu'!AD30</f>
        <v>0</v>
      </c>
      <c r="Q61" s="95">
        <f>'6. Auto Review | Respect for Hu'!AF30</f>
        <v>0</v>
      </c>
      <c r="R61" s="95">
        <f>'6. Auto Review | Respect for Hu'!AH30</f>
        <v>0</v>
      </c>
      <c r="S61" s="95">
        <f>'6. Auto Review | Respect for Hu'!AJ30</f>
        <v>0</v>
      </c>
      <c r="T61" s="95">
        <f>'6. Auto Review | Respect for Hu'!AL30</f>
        <v>0</v>
      </c>
      <c r="U61" s="95">
        <f>'6. Auto Review | Respect for Hu'!AN30</f>
        <v>0</v>
      </c>
      <c r="V61" s="95">
        <f>'6. Auto Review | Respect for Hu'!AP30</f>
        <v>0</v>
      </c>
    </row>
    <row r="62" hidden="1">
      <c r="A62" s="96"/>
      <c r="B62" s="96"/>
      <c r="C62" s="92" t="s">
        <v>78</v>
      </c>
      <c r="D62" s="92">
        <f t="shared" ref="D62:V62" si="32">SUM(D61)</f>
        <v>1</v>
      </c>
      <c r="E62" s="92">
        <f t="shared" si="32"/>
        <v>0</v>
      </c>
      <c r="F62" s="92">
        <f t="shared" si="32"/>
        <v>0</v>
      </c>
      <c r="G62" s="92">
        <f t="shared" si="32"/>
        <v>0</v>
      </c>
      <c r="H62" s="92">
        <f t="shared" si="32"/>
        <v>0</v>
      </c>
      <c r="I62" s="92">
        <f t="shared" si="32"/>
        <v>0</v>
      </c>
      <c r="J62" s="92">
        <f t="shared" si="32"/>
        <v>0</v>
      </c>
      <c r="K62" s="92">
        <f t="shared" si="32"/>
        <v>0</v>
      </c>
      <c r="L62" s="92">
        <f t="shared" si="32"/>
        <v>0</v>
      </c>
      <c r="M62" s="92">
        <f t="shared" si="32"/>
        <v>0</v>
      </c>
      <c r="N62" s="92">
        <f t="shared" si="32"/>
        <v>0.25</v>
      </c>
      <c r="O62" s="92">
        <f t="shared" si="32"/>
        <v>0</v>
      </c>
      <c r="P62" s="92">
        <f t="shared" si="32"/>
        <v>0</v>
      </c>
      <c r="Q62" s="92">
        <f t="shared" si="32"/>
        <v>0</v>
      </c>
      <c r="R62" s="92">
        <f t="shared" si="32"/>
        <v>0</v>
      </c>
      <c r="S62" s="92">
        <f t="shared" si="32"/>
        <v>0</v>
      </c>
      <c r="T62" s="92">
        <f t="shared" si="32"/>
        <v>0</v>
      </c>
      <c r="U62" s="92">
        <f t="shared" si="32"/>
        <v>0</v>
      </c>
      <c r="V62" s="92">
        <f t="shared" si="32"/>
        <v>0</v>
      </c>
    </row>
    <row r="63" hidden="1">
      <c r="A63" s="96"/>
      <c r="B63" s="96"/>
      <c r="C63" s="98" t="s">
        <v>79</v>
      </c>
      <c r="D63" s="104">
        <f>'7. Weightings'!$C$9</f>
        <v>1.5</v>
      </c>
      <c r="E63" s="122">
        <f t="shared" ref="E63:V63" si="33">(E62/$D$62)*$D$63</f>
        <v>0</v>
      </c>
      <c r="F63" s="122">
        <f t="shared" si="33"/>
        <v>0</v>
      </c>
      <c r="G63" s="122">
        <f t="shared" si="33"/>
        <v>0</v>
      </c>
      <c r="H63" s="122">
        <f t="shared" si="33"/>
        <v>0</v>
      </c>
      <c r="I63" s="122">
        <f t="shared" si="33"/>
        <v>0</v>
      </c>
      <c r="J63" s="122">
        <f t="shared" si="33"/>
        <v>0</v>
      </c>
      <c r="K63" s="122">
        <f t="shared" si="33"/>
        <v>0</v>
      </c>
      <c r="L63" s="122">
        <f t="shared" si="33"/>
        <v>0</v>
      </c>
      <c r="M63" s="122">
        <f t="shared" si="33"/>
        <v>0</v>
      </c>
      <c r="N63" s="122">
        <f t="shared" si="33"/>
        <v>0.375</v>
      </c>
      <c r="O63" s="122">
        <f t="shared" si="33"/>
        <v>0</v>
      </c>
      <c r="P63" s="122">
        <f t="shared" si="33"/>
        <v>0</v>
      </c>
      <c r="Q63" s="122">
        <f t="shared" si="33"/>
        <v>0</v>
      </c>
      <c r="R63" s="122">
        <f t="shared" si="33"/>
        <v>0</v>
      </c>
      <c r="S63" s="122">
        <f t="shared" si="33"/>
        <v>0</v>
      </c>
      <c r="T63" s="122">
        <f t="shared" si="33"/>
        <v>0</v>
      </c>
      <c r="U63" s="122">
        <f t="shared" si="33"/>
        <v>0</v>
      </c>
      <c r="V63" s="122">
        <f t="shared" si="33"/>
        <v>0</v>
      </c>
    </row>
    <row r="64">
      <c r="A64" s="96"/>
      <c r="B64" s="101"/>
      <c r="C64" s="102" t="s">
        <v>80</v>
      </c>
      <c r="D64" s="123"/>
      <c r="E64" s="112">
        <f t="shared" ref="E64:V64" si="34">E63/$D$63</f>
        <v>0</v>
      </c>
      <c r="F64" s="112">
        <f t="shared" si="34"/>
        <v>0</v>
      </c>
      <c r="G64" s="112">
        <f t="shared" si="34"/>
        <v>0</v>
      </c>
      <c r="H64" s="112">
        <f t="shared" si="34"/>
        <v>0</v>
      </c>
      <c r="I64" s="112">
        <f t="shared" si="34"/>
        <v>0</v>
      </c>
      <c r="J64" s="112">
        <f t="shared" si="34"/>
        <v>0</v>
      </c>
      <c r="K64" s="112">
        <f t="shared" si="34"/>
        <v>0</v>
      </c>
      <c r="L64" s="112">
        <f t="shared" si="34"/>
        <v>0</v>
      </c>
      <c r="M64" s="112">
        <f t="shared" si="34"/>
        <v>0</v>
      </c>
      <c r="N64" s="112">
        <f t="shared" si="34"/>
        <v>0.25</v>
      </c>
      <c r="O64" s="112">
        <f t="shared" si="34"/>
        <v>0</v>
      </c>
      <c r="P64" s="112">
        <f t="shared" si="34"/>
        <v>0</v>
      </c>
      <c r="Q64" s="112">
        <f t="shared" si="34"/>
        <v>0</v>
      </c>
      <c r="R64" s="112">
        <f t="shared" si="34"/>
        <v>0</v>
      </c>
      <c r="S64" s="112">
        <f t="shared" si="34"/>
        <v>0</v>
      </c>
      <c r="T64" s="112">
        <f t="shared" si="34"/>
        <v>0</v>
      </c>
      <c r="U64" s="112">
        <f t="shared" si="34"/>
        <v>0</v>
      </c>
      <c r="V64" s="112">
        <f t="shared" si="34"/>
        <v>0</v>
      </c>
    </row>
    <row r="65">
      <c r="A65" s="96"/>
      <c r="B65" s="94" t="str">
        <f>'6. Auto Review | Respect for Hu'!B31</f>
        <v>Prevent, Mitigate and Account</v>
      </c>
      <c r="C65" s="95" t="str">
        <f>'6. Auto Review | Respect for Hu'!C31</f>
        <v>The company provides additional discussion regarding the practices by which a suppliers must obtain FPIC, and explicitly states that the process must reach and engage with impacted Indigenous Peoples.</v>
      </c>
      <c r="D65" s="95">
        <f>'6. Auto Review | Respect for Hu'!E31</f>
        <v>1</v>
      </c>
      <c r="E65" s="95">
        <f>'6. Auto Review | Respect for Hu'!H31</f>
        <v>0</v>
      </c>
      <c r="F65" s="95">
        <f>'6. Auto Review | Respect for Hu'!J31</f>
        <v>0</v>
      </c>
      <c r="G65" s="95">
        <f>'6. Auto Review | Respect for Hu'!L31</f>
        <v>0</v>
      </c>
      <c r="H65" s="95">
        <f>'6. Auto Review | Respect for Hu'!N31</f>
        <v>0.25</v>
      </c>
      <c r="I65" s="95">
        <f>'6. Auto Review | Respect for Hu'!P31</f>
        <v>0</v>
      </c>
      <c r="J65" s="95">
        <f>'6. Auto Review | Respect for Hu'!R31</f>
        <v>0</v>
      </c>
      <c r="K65" s="95">
        <f>'6. Auto Review | Respect for Hu'!T31</f>
        <v>0</v>
      </c>
      <c r="L65" s="95">
        <f>'6. Auto Review | Respect for Hu'!V31</f>
        <v>0</v>
      </c>
      <c r="M65" s="95">
        <f>'6. Auto Review | Respect for Hu'!X31</f>
        <v>0</v>
      </c>
      <c r="N65" s="95">
        <f>'6. Auto Review | Respect for Hu'!Z31</f>
        <v>0</v>
      </c>
      <c r="O65" s="95">
        <f>'6. Auto Review | Respect for Hu'!AB31</f>
        <v>0</v>
      </c>
      <c r="P65" s="95">
        <f>'6. Auto Review | Respect for Hu'!AD31</f>
        <v>0</v>
      </c>
      <c r="Q65" s="95">
        <f>'6. Auto Review | Respect for Hu'!AF31</f>
        <v>0</v>
      </c>
      <c r="R65" s="95">
        <f>'6. Auto Review | Respect for Hu'!AH31</f>
        <v>0</v>
      </c>
      <c r="S65" s="95">
        <f>'6. Auto Review | Respect for Hu'!AJ31</f>
        <v>0.25</v>
      </c>
      <c r="T65" s="95">
        <f>'6. Auto Review | Respect for Hu'!AL31</f>
        <v>0</v>
      </c>
      <c r="U65" s="95">
        <f>'6. Auto Review | Respect for Hu'!AN31</f>
        <v>0</v>
      </c>
      <c r="V65" s="95">
        <f>'6. Auto Review | Respect for Hu'!AP31</f>
        <v>0</v>
      </c>
    </row>
    <row r="66">
      <c r="A66" s="96"/>
      <c r="B66" s="96"/>
      <c r="C66" s="95" t="str">
        <f>'6. Auto Review | Respect for Hu'!C32</f>
        <v>The company is a member of a multi-stakeholder group (e.g. IRMA) that include the participation of Indigenous and frontline communities to promote and ensure the rights of communities at the point of extraction. </v>
      </c>
      <c r="D66" s="95">
        <f>'6. Auto Review | Respect for Hu'!E32</f>
        <v>2</v>
      </c>
      <c r="E66" s="95">
        <f>'6. Auto Review | Respect for Hu'!H32</f>
        <v>0.5</v>
      </c>
      <c r="F66" s="95">
        <f>'6. Auto Review | Respect for Hu'!J32</f>
        <v>0</v>
      </c>
      <c r="G66" s="95">
        <f>'6. Auto Review | Respect for Hu'!L32</f>
        <v>0</v>
      </c>
      <c r="H66" s="95">
        <f>'6. Auto Review | Respect for Hu'!N32</f>
        <v>1.5</v>
      </c>
      <c r="I66" s="95">
        <f>'6. Auto Review | Respect for Hu'!P32</f>
        <v>0</v>
      </c>
      <c r="J66" s="95">
        <f>'6. Auto Review | Respect for Hu'!R32</f>
        <v>0</v>
      </c>
      <c r="K66" s="95">
        <f>'6. Auto Review | Respect for Hu'!T32</f>
        <v>0.5</v>
      </c>
      <c r="L66" s="95">
        <f>'6. Auto Review | Respect for Hu'!V32</f>
        <v>0</v>
      </c>
      <c r="M66" s="95">
        <f>'6. Auto Review | Respect for Hu'!X32</f>
        <v>0</v>
      </c>
      <c r="N66" s="95">
        <f>'6. Auto Review | Respect for Hu'!Z32</f>
        <v>1.5</v>
      </c>
      <c r="O66" s="95">
        <f>'6. Auto Review | Respect for Hu'!AB32</f>
        <v>0</v>
      </c>
      <c r="P66" s="95">
        <f>'6. Auto Review | Respect for Hu'!AD32</f>
        <v>0</v>
      </c>
      <c r="Q66" s="95">
        <f>'6. Auto Review | Respect for Hu'!AF32</f>
        <v>0</v>
      </c>
      <c r="R66" s="95">
        <f>'6. Auto Review | Respect for Hu'!AH32</f>
        <v>0</v>
      </c>
      <c r="S66" s="95">
        <f>'6. Auto Review | Respect for Hu'!AJ32</f>
        <v>0.5</v>
      </c>
      <c r="T66" s="95">
        <f>'6. Auto Review | Respect for Hu'!AL32</f>
        <v>0</v>
      </c>
      <c r="U66" s="95">
        <f>'6. Auto Review | Respect for Hu'!AN32</f>
        <v>0.5</v>
      </c>
      <c r="V66" s="95">
        <f>'6. Auto Review | Respect for Hu'!AP32</f>
        <v>0</v>
      </c>
    </row>
    <row r="67">
      <c r="A67" s="96"/>
      <c r="B67" s="96"/>
      <c r="C67" s="95" t="str">
        <f>'6. Auto Review | Respect for Hu'!C33</f>
        <v>The auto manufacturer has a formal process in place to engage critical upstream suppliers on FPIC (e.g. extractives companies)</v>
      </c>
      <c r="D67" s="95">
        <f>'6. Auto Review | Respect for Hu'!E33</f>
        <v>2</v>
      </c>
      <c r="E67" s="95">
        <f>'6. Auto Review | Respect for Hu'!H33</f>
        <v>0</v>
      </c>
      <c r="F67" s="95">
        <f>'6. Auto Review | Respect for Hu'!J33</f>
        <v>0</v>
      </c>
      <c r="G67" s="95">
        <f>'6. Auto Review | Respect for Hu'!L33</f>
        <v>0</v>
      </c>
      <c r="H67" s="95">
        <f>'6. Auto Review | Respect for Hu'!N33</f>
        <v>0</v>
      </c>
      <c r="I67" s="95">
        <f>'6. Auto Review | Respect for Hu'!P33</f>
        <v>0</v>
      </c>
      <c r="J67" s="95">
        <f>'6. Auto Review | Respect for Hu'!R33</f>
        <v>0</v>
      </c>
      <c r="K67" s="95">
        <f>'6. Auto Review | Respect for Hu'!T33</f>
        <v>0</v>
      </c>
      <c r="L67" s="95">
        <f>'6. Auto Review | Respect for Hu'!V33</f>
        <v>0</v>
      </c>
      <c r="M67" s="95">
        <f>'6. Auto Review | Respect for Hu'!X33</f>
        <v>0</v>
      </c>
      <c r="N67" s="95">
        <f>'6. Auto Review | Respect for Hu'!Z33</f>
        <v>0</v>
      </c>
      <c r="O67" s="95">
        <f>'6. Auto Review | Respect for Hu'!AB33</f>
        <v>0</v>
      </c>
      <c r="P67" s="95">
        <f>'6. Auto Review | Respect for Hu'!AD33</f>
        <v>0</v>
      </c>
      <c r="Q67" s="95">
        <f>'6. Auto Review | Respect for Hu'!AF33</f>
        <v>0</v>
      </c>
      <c r="R67" s="95">
        <f>'6. Auto Review | Respect for Hu'!AH33</f>
        <v>0</v>
      </c>
      <c r="S67" s="95">
        <f>'6. Auto Review | Respect for Hu'!AJ33</f>
        <v>0</v>
      </c>
      <c r="T67" s="95">
        <f>'6. Auto Review | Respect for Hu'!AL33</f>
        <v>0</v>
      </c>
      <c r="U67" s="95">
        <f>'6. Auto Review | Respect for Hu'!AN33</f>
        <v>0</v>
      </c>
      <c r="V67" s="95">
        <f>'6. Auto Review | Respect for Hu'!AP33</f>
        <v>0</v>
      </c>
    </row>
    <row r="68">
      <c r="A68" s="96"/>
      <c r="B68" s="96"/>
      <c r="C68" s="95" t="str">
        <f>'6. Auto Review | Respect for Hu'!C34</f>
        <v>The company reports on how it is prepared to respond if it finds FPIC breaches in its supply chain.</v>
      </c>
      <c r="D68" s="95">
        <f>'6. Auto Review | Respect for Hu'!E34</f>
        <v>1</v>
      </c>
      <c r="E68" s="95">
        <f>'6. Auto Review | Respect for Hu'!H34</f>
        <v>0</v>
      </c>
      <c r="F68" s="95">
        <f>'6. Auto Review | Respect for Hu'!J34</f>
        <v>0</v>
      </c>
      <c r="G68" s="95">
        <f>'6. Auto Review | Respect for Hu'!L34</f>
        <v>0</v>
      </c>
      <c r="H68" s="95">
        <f>'6. Auto Review | Respect for Hu'!N34</f>
        <v>0</v>
      </c>
      <c r="I68" s="95">
        <f>'6. Auto Review | Respect for Hu'!P34</f>
        <v>0</v>
      </c>
      <c r="J68" s="95">
        <f>'6. Auto Review | Respect for Hu'!R34</f>
        <v>0</v>
      </c>
      <c r="K68" s="95">
        <f>'6. Auto Review | Respect for Hu'!T34</f>
        <v>0</v>
      </c>
      <c r="L68" s="95">
        <f>'6. Auto Review | Respect for Hu'!V34</f>
        <v>0</v>
      </c>
      <c r="M68" s="95">
        <f>'6. Auto Review | Respect for Hu'!X34</f>
        <v>0</v>
      </c>
      <c r="N68" s="95">
        <f>'6. Auto Review | Respect for Hu'!Z34</f>
        <v>0</v>
      </c>
      <c r="O68" s="95">
        <f>'6. Auto Review | Respect for Hu'!AB34</f>
        <v>0</v>
      </c>
      <c r="P68" s="95">
        <f>'6. Auto Review | Respect for Hu'!AD34</f>
        <v>0</v>
      </c>
      <c r="Q68" s="95">
        <f>'6. Auto Review | Respect for Hu'!AF34</f>
        <v>0</v>
      </c>
      <c r="R68" s="95">
        <f>'6. Auto Review | Respect for Hu'!AH34</f>
        <v>0</v>
      </c>
      <c r="S68" s="95">
        <f>'6. Auto Review | Respect for Hu'!AJ34</f>
        <v>0</v>
      </c>
      <c r="T68" s="95">
        <f>'6. Auto Review | Respect for Hu'!AL34</f>
        <v>0</v>
      </c>
      <c r="U68" s="95">
        <f>'6. Auto Review | Respect for Hu'!AN34</f>
        <v>0</v>
      </c>
      <c r="V68" s="95">
        <f>'6. Auto Review | Respect for Hu'!AP34</f>
        <v>0</v>
      </c>
    </row>
    <row r="69" hidden="1">
      <c r="A69" s="96"/>
      <c r="B69" s="96"/>
      <c r="C69" s="92" t="s">
        <v>81</v>
      </c>
      <c r="D69" s="92">
        <f t="shared" ref="D69:V69" si="35">SUM(D65:D68)</f>
        <v>6</v>
      </c>
      <c r="E69" s="92">
        <f t="shared" si="35"/>
        <v>0.5</v>
      </c>
      <c r="F69" s="92">
        <f t="shared" si="35"/>
        <v>0</v>
      </c>
      <c r="G69" s="92">
        <f t="shared" si="35"/>
        <v>0</v>
      </c>
      <c r="H69" s="92">
        <f t="shared" si="35"/>
        <v>1.75</v>
      </c>
      <c r="I69" s="92">
        <f t="shared" si="35"/>
        <v>0</v>
      </c>
      <c r="J69" s="92">
        <f t="shared" si="35"/>
        <v>0</v>
      </c>
      <c r="K69" s="92">
        <f t="shared" si="35"/>
        <v>0.5</v>
      </c>
      <c r="L69" s="92">
        <f t="shared" si="35"/>
        <v>0</v>
      </c>
      <c r="M69" s="92">
        <f t="shared" si="35"/>
        <v>0</v>
      </c>
      <c r="N69" s="92">
        <f t="shared" si="35"/>
        <v>1.5</v>
      </c>
      <c r="O69" s="92">
        <f t="shared" si="35"/>
        <v>0</v>
      </c>
      <c r="P69" s="92">
        <f t="shared" si="35"/>
        <v>0</v>
      </c>
      <c r="Q69" s="92">
        <f t="shared" si="35"/>
        <v>0</v>
      </c>
      <c r="R69" s="92">
        <f t="shared" si="35"/>
        <v>0</v>
      </c>
      <c r="S69" s="92">
        <f t="shared" si="35"/>
        <v>0.75</v>
      </c>
      <c r="T69" s="92">
        <f t="shared" si="35"/>
        <v>0</v>
      </c>
      <c r="U69" s="92">
        <f t="shared" si="35"/>
        <v>0.5</v>
      </c>
      <c r="V69" s="92">
        <f t="shared" si="35"/>
        <v>0</v>
      </c>
    </row>
    <row r="70" hidden="1">
      <c r="A70" s="96"/>
      <c r="B70" s="96"/>
      <c r="C70" s="98" t="s">
        <v>82</v>
      </c>
      <c r="D70" s="104">
        <f>'7. Weightings'!$C$10</f>
        <v>2</v>
      </c>
      <c r="E70" s="122">
        <f t="shared" ref="E70:V70" si="36">(E69/$D$69)*$D$70</f>
        <v>0.1666666667</v>
      </c>
      <c r="F70" s="122">
        <f t="shared" si="36"/>
        <v>0</v>
      </c>
      <c r="G70" s="122">
        <f t="shared" si="36"/>
        <v>0</v>
      </c>
      <c r="H70" s="122">
        <f t="shared" si="36"/>
        <v>0.5833333333</v>
      </c>
      <c r="I70" s="122">
        <f t="shared" si="36"/>
        <v>0</v>
      </c>
      <c r="J70" s="122">
        <f t="shared" si="36"/>
        <v>0</v>
      </c>
      <c r="K70" s="122">
        <f t="shared" si="36"/>
        <v>0.1666666667</v>
      </c>
      <c r="L70" s="122">
        <f t="shared" si="36"/>
        <v>0</v>
      </c>
      <c r="M70" s="122">
        <f t="shared" si="36"/>
        <v>0</v>
      </c>
      <c r="N70" s="122">
        <f t="shared" si="36"/>
        <v>0.5</v>
      </c>
      <c r="O70" s="122">
        <f t="shared" si="36"/>
        <v>0</v>
      </c>
      <c r="P70" s="122">
        <f t="shared" si="36"/>
        <v>0</v>
      </c>
      <c r="Q70" s="122">
        <f t="shared" si="36"/>
        <v>0</v>
      </c>
      <c r="R70" s="122">
        <f t="shared" si="36"/>
        <v>0</v>
      </c>
      <c r="S70" s="122">
        <f t="shared" si="36"/>
        <v>0.25</v>
      </c>
      <c r="T70" s="122">
        <f t="shared" si="36"/>
        <v>0</v>
      </c>
      <c r="U70" s="122">
        <f t="shared" si="36"/>
        <v>0.1666666667</v>
      </c>
      <c r="V70" s="122">
        <f t="shared" si="36"/>
        <v>0</v>
      </c>
    </row>
    <row r="71">
      <c r="A71" s="96"/>
      <c r="B71" s="101"/>
      <c r="C71" s="102" t="s">
        <v>83</v>
      </c>
      <c r="D71" s="123"/>
      <c r="E71" s="112">
        <f t="shared" ref="E71:V71" si="37">E70/$D$70</f>
        <v>0.08333333333</v>
      </c>
      <c r="F71" s="112">
        <f t="shared" si="37"/>
        <v>0</v>
      </c>
      <c r="G71" s="112">
        <f t="shared" si="37"/>
        <v>0</v>
      </c>
      <c r="H71" s="112">
        <f t="shared" si="37"/>
        <v>0.2916666667</v>
      </c>
      <c r="I71" s="112">
        <f t="shared" si="37"/>
        <v>0</v>
      </c>
      <c r="J71" s="112">
        <f t="shared" si="37"/>
        <v>0</v>
      </c>
      <c r="K71" s="112">
        <f t="shared" si="37"/>
        <v>0.08333333333</v>
      </c>
      <c r="L71" s="112">
        <f t="shared" si="37"/>
        <v>0</v>
      </c>
      <c r="M71" s="112">
        <f t="shared" si="37"/>
        <v>0</v>
      </c>
      <c r="N71" s="112">
        <f t="shared" si="37"/>
        <v>0.25</v>
      </c>
      <c r="O71" s="112">
        <f t="shared" si="37"/>
        <v>0</v>
      </c>
      <c r="P71" s="112">
        <f t="shared" si="37"/>
        <v>0</v>
      </c>
      <c r="Q71" s="112">
        <f t="shared" si="37"/>
        <v>0</v>
      </c>
      <c r="R71" s="112">
        <f t="shared" si="37"/>
        <v>0</v>
      </c>
      <c r="S71" s="112">
        <f t="shared" si="37"/>
        <v>0.125</v>
      </c>
      <c r="T71" s="112">
        <f t="shared" si="37"/>
        <v>0</v>
      </c>
      <c r="U71" s="112">
        <f t="shared" si="37"/>
        <v>0.08333333333</v>
      </c>
      <c r="V71" s="112">
        <f t="shared" si="37"/>
        <v>0</v>
      </c>
    </row>
    <row r="72">
      <c r="A72" s="96"/>
      <c r="B72" s="94" t="str">
        <f>'6. Auto Review | Respect for Hu'!B35</f>
        <v>Remedy</v>
      </c>
      <c r="C72" s="95" t="str">
        <f>'6. Auto Review | Respect for Hu'!C35</f>
        <v>The company has a process for investigating and remedying breaches of FPIC that includes a formal role for impacted Indigenous groups.</v>
      </c>
      <c r="D72" s="95">
        <f>'6. Auto Review | Respect for Hu'!E35</f>
        <v>1</v>
      </c>
      <c r="E72" s="95">
        <f>'6. Auto Review | Respect for Hu'!H35</f>
        <v>0</v>
      </c>
      <c r="F72" s="95">
        <f>'6. Auto Review | Respect for Hu'!J35</f>
        <v>0</v>
      </c>
      <c r="G72" s="95">
        <f>'6. Auto Review | Respect for Hu'!L35</f>
        <v>0</v>
      </c>
      <c r="H72" s="95">
        <f>'6. Auto Review | Respect for Hu'!N35</f>
        <v>0</v>
      </c>
      <c r="I72" s="95">
        <f>'6. Auto Review | Respect for Hu'!P35</f>
        <v>0</v>
      </c>
      <c r="J72" s="95">
        <f>'6. Auto Review | Respect for Hu'!R35</f>
        <v>0</v>
      </c>
      <c r="K72" s="95">
        <f>'6. Auto Review | Respect for Hu'!T35</f>
        <v>0</v>
      </c>
      <c r="L72" s="95">
        <f>'6. Auto Review | Respect for Hu'!V35</f>
        <v>0</v>
      </c>
      <c r="M72" s="95">
        <f>'6. Auto Review | Respect for Hu'!X35</f>
        <v>0</v>
      </c>
      <c r="N72" s="95">
        <f>'6. Auto Review | Respect for Hu'!Z35</f>
        <v>0</v>
      </c>
      <c r="O72" s="95">
        <f>'6. Auto Review | Respect for Hu'!AB35</f>
        <v>0</v>
      </c>
      <c r="P72" s="95">
        <f>'6. Auto Review | Respect for Hu'!AD35</f>
        <v>0</v>
      </c>
      <c r="Q72" s="95">
        <f>'6. Auto Review | Respect for Hu'!AF35</f>
        <v>0</v>
      </c>
      <c r="R72" s="95">
        <f>'6. Auto Review | Respect for Hu'!AH35</f>
        <v>0</v>
      </c>
      <c r="S72" s="95">
        <f>'6. Auto Review | Respect for Hu'!AJ35</f>
        <v>0</v>
      </c>
      <c r="T72" s="95">
        <f>'6. Auto Review | Respect for Hu'!AL35</f>
        <v>0</v>
      </c>
      <c r="U72" s="95">
        <f>'6. Auto Review | Respect for Hu'!AN35</f>
        <v>0</v>
      </c>
      <c r="V72" s="95">
        <f>'6. Auto Review | Respect for Hu'!AP35</f>
        <v>0</v>
      </c>
    </row>
    <row r="73" hidden="1">
      <c r="A73" s="96"/>
      <c r="B73" s="96"/>
      <c r="C73" s="92" t="s">
        <v>84</v>
      </c>
      <c r="D73" s="92">
        <f t="shared" ref="D73:V73" si="38">SUM(D72)</f>
        <v>1</v>
      </c>
      <c r="E73" s="92">
        <f t="shared" si="38"/>
        <v>0</v>
      </c>
      <c r="F73" s="92">
        <f t="shared" si="38"/>
        <v>0</v>
      </c>
      <c r="G73" s="92">
        <f t="shared" si="38"/>
        <v>0</v>
      </c>
      <c r="H73" s="92">
        <f t="shared" si="38"/>
        <v>0</v>
      </c>
      <c r="I73" s="92">
        <f t="shared" si="38"/>
        <v>0</v>
      </c>
      <c r="J73" s="92">
        <f t="shared" si="38"/>
        <v>0</v>
      </c>
      <c r="K73" s="92">
        <f t="shared" si="38"/>
        <v>0</v>
      </c>
      <c r="L73" s="92">
        <f t="shared" si="38"/>
        <v>0</v>
      </c>
      <c r="M73" s="92">
        <f t="shared" si="38"/>
        <v>0</v>
      </c>
      <c r="N73" s="92">
        <f t="shared" si="38"/>
        <v>0</v>
      </c>
      <c r="O73" s="92">
        <f t="shared" si="38"/>
        <v>0</v>
      </c>
      <c r="P73" s="92">
        <f t="shared" si="38"/>
        <v>0</v>
      </c>
      <c r="Q73" s="92">
        <f t="shared" si="38"/>
        <v>0</v>
      </c>
      <c r="R73" s="92">
        <f t="shared" si="38"/>
        <v>0</v>
      </c>
      <c r="S73" s="92">
        <f t="shared" si="38"/>
        <v>0</v>
      </c>
      <c r="T73" s="92">
        <f t="shared" si="38"/>
        <v>0</v>
      </c>
      <c r="U73" s="92">
        <f t="shared" si="38"/>
        <v>0</v>
      </c>
      <c r="V73" s="92">
        <f t="shared" si="38"/>
        <v>0</v>
      </c>
    </row>
    <row r="74" hidden="1">
      <c r="A74" s="96"/>
      <c r="B74" s="96"/>
      <c r="C74" s="98" t="s">
        <v>85</v>
      </c>
      <c r="D74" s="104">
        <f>'7. Weightings'!$C$11</f>
        <v>2</v>
      </c>
      <c r="E74" s="122">
        <f t="shared" ref="E74:V74" si="39">(E73/$D$73)*$D$74</f>
        <v>0</v>
      </c>
      <c r="F74" s="122">
        <f t="shared" si="39"/>
        <v>0</v>
      </c>
      <c r="G74" s="122">
        <f t="shared" si="39"/>
        <v>0</v>
      </c>
      <c r="H74" s="122">
        <f t="shared" si="39"/>
        <v>0</v>
      </c>
      <c r="I74" s="122">
        <f t="shared" si="39"/>
        <v>0</v>
      </c>
      <c r="J74" s="122">
        <f t="shared" si="39"/>
        <v>0</v>
      </c>
      <c r="K74" s="122">
        <f t="shared" si="39"/>
        <v>0</v>
      </c>
      <c r="L74" s="122">
        <f t="shared" si="39"/>
        <v>0</v>
      </c>
      <c r="M74" s="122">
        <f t="shared" si="39"/>
        <v>0</v>
      </c>
      <c r="N74" s="122">
        <f t="shared" si="39"/>
        <v>0</v>
      </c>
      <c r="O74" s="122">
        <f t="shared" si="39"/>
        <v>0</v>
      </c>
      <c r="P74" s="122">
        <f t="shared" si="39"/>
        <v>0</v>
      </c>
      <c r="Q74" s="122">
        <f t="shared" si="39"/>
        <v>0</v>
      </c>
      <c r="R74" s="122">
        <f t="shared" si="39"/>
        <v>0</v>
      </c>
      <c r="S74" s="122">
        <f t="shared" si="39"/>
        <v>0</v>
      </c>
      <c r="T74" s="122">
        <f t="shared" si="39"/>
        <v>0</v>
      </c>
      <c r="U74" s="122">
        <f t="shared" si="39"/>
        <v>0</v>
      </c>
      <c r="V74" s="122">
        <f t="shared" si="39"/>
        <v>0</v>
      </c>
    </row>
    <row r="75">
      <c r="A75" s="96"/>
      <c r="B75" s="101"/>
      <c r="C75" s="102" t="s">
        <v>86</v>
      </c>
      <c r="D75" s="124"/>
      <c r="E75" s="112">
        <f t="shared" ref="E75:V75" si="40">E74/$D$74</f>
        <v>0</v>
      </c>
      <c r="F75" s="112">
        <f t="shared" si="40"/>
        <v>0</v>
      </c>
      <c r="G75" s="112">
        <f t="shared" si="40"/>
        <v>0</v>
      </c>
      <c r="H75" s="112">
        <f t="shared" si="40"/>
        <v>0</v>
      </c>
      <c r="I75" s="112">
        <f t="shared" si="40"/>
        <v>0</v>
      </c>
      <c r="J75" s="112">
        <f t="shared" si="40"/>
        <v>0</v>
      </c>
      <c r="K75" s="112">
        <f t="shared" si="40"/>
        <v>0</v>
      </c>
      <c r="L75" s="112">
        <f t="shared" si="40"/>
        <v>0</v>
      </c>
      <c r="M75" s="112">
        <f t="shared" si="40"/>
        <v>0</v>
      </c>
      <c r="N75" s="112">
        <f t="shared" si="40"/>
        <v>0</v>
      </c>
      <c r="O75" s="112">
        <f t="shared" si="40"/>
        <v>0</v>
      </c>
      <c r="P75" s="112">
        <f t="shared" si="40"/>
        <v>0</v>
      </c>
      <c r="Q75" s="112">
        <f t="shared" si="40"/>
        <v>0</v>
      </c>
      <c r="R75" s="112">
        <f t="shared" si="40"/>
        <v>0</v>
      </c>
      <c r="S75" s="112">
        <f t="shared" si="40"/>
        <v>0</v>
      </c>
      <c r="T75" s="112">
        <f t="shared" si="40"/>
        <v>0</v>
      </c>
      <c r="U75" s="112">
        <f t="shared" si="40"/>
        <v>0</v>
      </c>
      <c r="V75" s="112">
        <f t="shared" si="40"/>
        <v>0</v>
      </c>
    </row>
    <row r="76" hidden="1">
      <c r="A76" s="96"/>
      <c r="B76" s="125" t="s">
        <v>91</v>
      </c>
      <c r="C76" s="106"/>
      <c r="D76" s="126">
        <f t="shared" ref="D76:V76" si="41">SUM(D59,D63,D70,D74)</f>
        <v>6.5</v>
      </c>
      <c r="E76" s="126">
        <f t="shared" si="41"/>
        <v>0.5666666667</v>
      </c>
      <c r="F76" s="126">
        <f t="shared" si="41"/>
        <v>0</v>
      </c>
      <c r="G76" s="126">
        <f t="shared" si="41"/>
        <v>0</v>
      </c>
      <c r="H76" s="126">
        <f t="shared" si="41"/>
        <v>0.5833333333</v>
      </c>
      <c r="I76" s="126">
        <f t="shared" si="41"/>
        <v>0</v>
      </c>
      <c r="J76" s="126">
        <f t="shared" si="41"/>
        <v>0</v>
      </c>
      <c r="K76" s="126">
        <f t="shared" si="41"/>
        <v>0.7666666667</v>
      </c>
      <c r="L76" s="126">
        <f t="shared" si="41"/>
        <v>0</v>
      </c>
      <c r="M76" s="126">
        <f t="shared" si="41"/>
        <v>0</v>
      </c>
      <c r="N76" s="126">
        <f t="shared" si="41"/>
        <v>1.075</v>
      </c>
      <c r="O76" s="126">
        <f t="shared" si="41"/>
        <v>0</v>
      </c>
      <c r="P76" s="126">
        <f t="shared" si="41"/>
        <v>0</v>
      </c>
      <c r="Q76" s="126">
        <f t="shared" si="41"/>
        <v>0</v>
      </c>
      <c r="R76" s="126">
        <f t="shared" si="41"/>
        <v>0</v>
      </c>
      <c r="S76" s="126">
        <f t="shared" si="41"/>
        <v>0.35</v>
      </c>
      <c r="T76" s="126">
        <f t="shared" si="41"/>
        <v>0</v>
      </c>
      <c r="U76" s="126">
        <f t="shared" si="41"/>
        <v>0.1666666667</v>
      </c>
      <c r="V76" s="126">
        <f t="shared" si="41"/>
        <v>0</v>
      </c>
    </row>
    <row r="77">
      <c r="A77" s="101"/>
      <c r="B77" s="108" t="s">
        <v>92</v>
      </c>
      <c r="C77" s="109"/>
      <c r="D77" s="110"/>
      <c r="E77" s="111">
        <f t="shared" ref="E77:V77" si="42">E76/$D$76</f>
        <v>0.08717948718</v>
      </c>
      <c r="F77" s="111">
        <f t="shared" si="42"/>
        <v>0</v>
      </c>
      <c r="G77" s="111">
        <f t="shared" si="42"/>
        <v>0</v>
      </c>
      <c r="H77" s="111">
        <f t="shared" si="42"/>
        <v>0.08974358974</v>
      </c>
      <c r="I77" s="111">
        <f t="shared" si="42"/>
        <v>0</v>
      </c>
      <c r="J77" s="111">
        <f t="shared" si="42"/>
        <v>0</v>
      </c>
      <c r="K77" s="111">
        <f t="shared" si="42"/>
        <v>0.1179487179</v>
      </c>
      <c r="L77" s="111">
        <f t="shared" si="42"/>
        <v>0</v>
      </c>
      <c r="M77" s="111">
        <f t="shared" si="42"/>
        <v>0</v>
      </c>
      <c r="N77" s="111">
        <f t="shared" si="42"/>
        <v>0.1653846154</v>
      </c>
      <c r="O77" s="111">
        <f t="shared" si="42"/>
        <v>0</v>
      </c>
      <c r="P77" s="111">
        <f t="shared" si="42"/>
        <v>0</v>
      </c>
      <c r="Q77" s="111">
        <f t="shared" si="42"/>
        <v>0</v>
      </c>
      <c r="R77" s="111">
        <f t="shared" si="42"/>
        <v>0</v>
      </c>
      <c r="S77" s="111">
        <f t="shared" si="42"/>
        <v>0.05384615385</v>
      </c>
      <c r="T77" s="111">
        <f t="shared" si="42"/>
        <v>0</v>
      </c>
      <c r="U77" s="111">
        <f t="shared" si="42"/>
        <v>0.02564102564</v>
      </c>
      <c r="V77" s="111">
        <f t="shared" si="42"/>
        <v>0</v>
      </c>
    </row>
    <row r="78">
      <c r="A78" s="93" t="str">
        <f>'6. Auto Review | Respect for Hu'!A36</f>
        <v>Respect for Workers' Rights</v>
      </c>
      <c r="B78" s="94" t="str">
        <f>'6. Auto Review | Respect for Hu'!B36</f>
        <v>Commit</v>
      </c>
      <c r="C78" s="95" t="str">
        <f>'6. Auto Review | Respect for Hu'!C36</f>
        <v>The company has a commitment to workers' rights</v>
      </c>
      <c r="D78" s="95">
        <f>'6. Auto Review | Respect for Hu'!E36</f>
        <v>1</v>
      </c>
      <c r="E78" s="95">
        <f>'6. Auto Review | Respect for Hu'!H36</f>
        <v>0.5</v>
      </c>
      <c r="F78" s="95">
        <f>'6. Auto Review | Respect for Hu'!J36</f>
        <v>0</v>
      </c>
      <c r="G78" s="95">
        <f>'6. Auto Review | Respect for Hu'!L36</f>
        <v>0</v>
      </c>
      <c r="H78" s="95">
        <f>'6. Auto Review | Respect for Hu'!N36</f>
        <v>0.25</v>
      </c>
      <c r="I78" s="95">
        <f>'6. Auto Review | Respect for Hu'!P36</f>
        <v>0</v>
      </c>
      <c r="J78" s="95">
        <f>'6. Auto Review | Respect for Hu'!R36</f>
        <v>0</v>
      </c>
      <c r="K78" s="95">
        <f>'6. Auto Review | Respect for Hu'!T36</f>
        <v>0.5</v>
      </c>
      <c r="L78" s="95">
        <f>'6. Auto Review | Respect for Hu'!V36</f>
        <v>0.5</v>
      </c>
      <c r="M78" s="95">
        <f>'6. Auto Review | Respect for Hu'!X36</f>
        <v>0.5</v>
      </c>
      <c r="N78" s="95">
        <f>'6. Auto Review | Respect for Hu'!Z36</f>
        <v>0.5</v>
      </c>
      <c r="O78" s="95">
        <f>'6. Auto Review | Respect for Hu'!AB36</f>
        <v>0.75</v>
      </c>
      <c r="P78" s="95">
        <f>'6. Auto Review | Respect for Hu'!AD36</f>
        <v>0.5</v>
      </c>
      <c r="Q78" s="95">
        <f>'6. Auto Review | Respect for Hu'!AF36</f>
        <v>0.5</v>
      </c>
      <c r="R78" s="95">
        <f>'6. Auto Review | Respect for Hu'!AH36</f>
        <v>0.25</v>
      </c>
      <c r="S78" s="95">
        <f>'6. Auto Review | Respect for Hu'!AJ36</f>
        <v>0</v>
      </c>
      <c r="T78" s="95">
        <f>'6. Auto Review | Respect for Hu'!AL36</f>
        <v>0</v>
      </c>
      <c r="U78" s="95">
        <f>'6. Auto Review | Respect for Hu'!AN36</f>
        <v>0.5</v>
      </c>
      <c r="V78" s="95">
        <f>'6. Auto Review | Respect for Hu'!AP36</f>
        <v>0.5</v>
      </c>
    </row>
    <row r="79">
      <c r="A79" s="96"/>
      <c r="B79" s="96"/>
      <c r="C79" s="95" t="str">
        <f>'6. Auto Review | Respect for Hu'!C37</f>
        <v>The company extends their workers' rights commitments to their Tier 1 suppliers and beyond.</v>
      </c>
      <c r="D79" s="95">
        <f>'6. Auto Review | Respect for Hu'!E37</f>
        <v>2</v>
      </c>
      <c r="E79" s="95">
        <f>'6. Auto Review | Respect for Hu'!H37</f>
        <v>1</v>
      </c>
      <c r="F79" s="95">
        <f>'6. Auto Review | Respect for Hu'!J37</f>
        <v>0</v>
      </c>
      <c r="G79" s="95">
        <f>'6. Auto Review | Respect for Hu'!L37</f>
        <v>0</v>
      </c>
      <c r="H79" s="95">
        <f>'6. Auto Review | Respect for Hu'!N37</f>
        <v>1.5</v>
      </c>
      <c r="I79" s="95">
        <f>'6. Auto Review | Respect for Hu'!P37</f>
        <v>0</v>
      </c>
      <c r="J79" s="95">
        <f>'6. Auto Review | Respect for Hu'!R37</f>
        <v>0</v>
      </c>
      <c r="K79" s="95">
        <f>'6. Auto Review | Respect for Hu'!T37</f>
        <v>1.5</v>
      </c>
      <c r="L79" s="95">
        <f>'6. Auto Review | Respect for Hu'!V37</f>
        <v>1</v>
      </c>
      <c r="M79" s="95">
        <f>'6. Auto Review | Respect for Hu'!X37</f>
        <v>1</v>
      </c>
      <c r="N79" s="95">
        <f>'6. Auto Review | Respect for Hu'!Z37</f>
        <v>1</v>
      </c>
      <c r="O79" s="95">
        <f>'6. Auto Review | Respect for Hu'!AB37</f>
        <v>1</v>
      </c>
      <c r="P79" s="95">
        <f>'6. Auto Review | Respect for Hu'!AD37</f>
        <v>1</v>
      </c>
      <c r="Q79" s="95">
        <f>'6. Auto Review | Respect for Hu'!AF37</f>
        <v>1</v>
      </c>
      <c r="R79" s="95">
        <f>'6. Auto Review | Respect for Hu'!AH37</f>
        <v>1</v>
      </c>
      <c r="S79" s="95">
        <f>'6. Auto Review | Respect for Hu'!AJ37</f>
        <v>1.5</v>
      </c>
      <c r="T79" s="95">
        <f>'6. Auto Review | Respect for Hu'!AL37</f>
        <v>0.5</v>
      </c>
      <c r="U79" s="95">
        <f>'6. Auto Review | Respect for Hu'!AN37</f>
        <v>1</v>
      </c>
      <c r="V79" s="95">
        <f>'6. Auto Review | Respect for Hu'!AP37</f>
        <v>1</v>
      </c>
    </row>
    <row r="80" hidden="1">
      <c r="A80" s="96"/>
      <c r="B80" s="96"/>
      <c r="C80" s="92" t="s">
        <v>75</v>
      </c>
      <c r="D80" s="92">
        <f t="shared" ref="D80:V80" si="43">SUM(D78:D79)</f>
        <v>3</v>
      </c>
      <c r="E80" s="92">
        <f t="shared" si="43"/>
        <v>1.5</v>
      </c>
      <c r="F80" s="92">
        <f t="shared" si="43"/>
        <v>0</v>
      </c>
      <c r="G80" s="92">
        <f t="shared" si="43"/>
        <v>0</v>
      </c>
      <c r="H80" s="92">
        <f t="shared" si="43"/>
        <v>1.75</v>
      </c>
      <c r="I80" s="92">
        <f t="shared" si="43"/>
        <v>0</v>
      </c>
      <c r="J80" s="92">
        <f t="shared" si="43"/>
        <v>0</v>
      </c>
      <c r="K80" s="92">
        <f t="shared" si="43"/>
        <v>2</v>
      </c>
      <c r="L80" s="92">
        <f t="shared" si="43"/>
        <v>1.5</v>
      </c>
      <c r="M80" s="92">
        <f t="shared" si="43"/>
        <v>1.5</v>
      </c>
      <c r="N80" s="92">
        <f t="shared" si="43"/>
        <v>1.5</v>
      </c>
      <c r="O80" s="92">
        <f t="shared" si="43"/>
        <v>1.75</v>
      </c>
      <c r="P80" s="92">
        <f t="shared" si="43"/>
        <v>1.5</v>
      </c>
      <c r="Q80" s="92">
        <f t="shared" si="43"/>
        <v>1.5</v>
      </c>
      <c r="R80" s="92">
        <f t="shared" si="43"/>
        <v>1.25</v>
      </c>
      <c r="S80" s="92">
        <f t="shared" si="43"/>
        <v>1.5</v>
      </c>
      <c r="T80" s="92">
        <f t="shared" si="43"/>
        <v>0.5</v>
      </c>
      <c r="U80" s="92">
        <f t="shared" si="43"/>
        <v>1.5</v>
      </c>
      <c r="V80" s="92">
        <f t="shared" si="43"/>
        <v>1.5</v>
      </c>
    </row>
    <row r="81" hidden="1">
      <c r="A81" s="96"/>
      <c r="B81" s="96"/>
      <c r="C81" s="98" t="s">
        <v>76</v>
      </c>
      <c r="D81" s="104">
        <f>'7. Weightings'!$C$8</f>
        <v>1</v>
      </c>
      <c r="E81" s="122">
        <f t="shared" ref="E81:V81" si="44">(E80/$D$80)*$D$81</f>
        <v>0.5</v>
      </c>
      <c r="F81" s="122">
        <f t="shared" si="44"/>
        <v>0</v>
      </c>
      <c r="G81" s="122">
        <f t="shared" si="44"/>
        <v>0</v>
      </c>
      <c r="H81" s="122">
        <f t="shared" si="44"/>
        <v>0.5833333333</v>
      </c>
      <c r="I81" s="122">
        <f t="shared" si="44"/>
        <v>0</v>
      </c>
      <c r="J81" s="122">
        <f t="shared" si="44"/>
        <v>0</v>
      </c>
      <c r="K81" s="122">
        <f t="shared" si="44"/>
        <v>0.6666666667</v>
      </c>
      <c r="L81" s="122">
        <f t="shared" si="44"/>
        <v>0.5</v>
      </c>
      <c r="M81" s="122">
        <f t="shared" si="44"/>
        <v>0.5</v>
      </c>
      <c r="N81" s="122">
        <f t="shared" si="44"/>
        <v>0.5</v>
      </c>
      <c r="O81" s="122">
        <f t="shared" si="44"/>
        <v>0.5833333333</v>
      </c>
      <c r="P81" s="122">
        <f t="shared" si="44"/>
        <v>0.5</v>
      </c>
      <c r="Q81" s="122">
        <f t="shared" si="44"/>
        <v>0.5</v>
      </c>
      <c r="R81" s="122">
        <f t="shared" si="44"/>
        <v>0.4166666667</v>
      </c>
      <c r="S81" s="122">
        <f t="shared" si="44"/>
        <v>0.5</v>
      </c>
      <c r="T81" s="122">
        <f t="shared" si="44"/>
        <v>0.1666666667</v>
      </c>
      <c r="U81" s="122">
        <f t="shared" si="44"/>
        <v>0.5</v>
      </c>
      <c r="V81" s="122">
        <f t="shared" si="44"/>
        <v>0.5</v>
      </c>
    </row>
    <row r="82">
      <c r="A82" s="96"/>
      <c r="B82" s="101"/>
      <c r="C82" s="102" t="s">
        <v>77</v>
      </c>
      <c r="D82" s="123"/>
      <c r="E82" s="112">
        <f t="shared" ref="E82:V82" si="45">E81/$D$81</f>
        <v>0.5</v>
      </c>
      <c r="F82" s="112">
        <f t="shared" si="45"/>
        <v>0</v>
      </c>
      <c r="G82" s="112">
        <f t="shared" si="45"/>
        <v>0</v>
      </c>
      <c r="H82" s="112">
        <f t="shared" si="45"/>
        <v>0.5833333333</v>
      </c>
      <c r="I82" s="112">
        <f t="shared" si="45"/>
        <v>0</v>
      </c>
      <c r="J82" s="112">
        <f t="shared" si="45"/>
        <v>0</v>
      </c>
      <c r="K82" s="112">
        <f t="shared" si="45"/>
        <v>0.6666666667</v>
      </c>
      <c r="L82" s="112">
        <f t="shared" si="45"/>
        <v>0.5</v>
      </c>
      <c r="M82" s="112">
        <f t="shared" si="45"/>
        <v>0.5</v>
      </c>
      <c r="N82" s="112">
        <f t="shared" si="45"/>
        <v>0.5</v>
      </c>
      <c r="O82" s="112">
        <f t="shared" si="45"/>
        <v>0.5833333333</v>
      </c>
      <c r="P82" s="112">
        <f t="shared" si="45"/>
        <v>0.5</v>
      </c>
      <c r="Q82" s="112">
        <f t="shared" si="45"/>
        <v>0.5</v>
      </c>
      <c r="R82" s="112">
        <f t="shared" si="45"/>
        <v>0.4166666667</v>
      </c>
      <c r="S82" s="112">
        <f t="shared" si="45"/>
        <v>0.5</v>
      </c>
      <c r="T82" s="112">
        <f t="shared" si="45"/>
        <v>0.1666666667</v>
      </c>
      <c r="U82" s="112">
        <f t="shared" si="45"/>
        <v>0.5</v>
      </c>
      <c r="V82" s="112">
        <f t="shared" si="45"/>
        <v>0.5</v>
      </c>
    </row>
    <row r="83">
      <c r="A83" s="96"/>
      <c r="B83" s="94" t="str">
        <f>'6. Auto Review | Respect for Hu'!B38</f>
        <v>Identify</v>
      </c>
      <c r="C83" s="95" t="str">
        <f>'6. Auto Review | Respect for Hu'!C38</f>
        <v>The company consults trade unions in their assessment of salient workers' rights risks in their supply chain.</v>
      </c>
      <c r="D83" s="95">
        <f>'6. Auto Review | Respect for Hu'!E38</f>
        <v>1</v>
      </c>
      <c r="E83" s="95">
        <f>'6. Auto Review | Respect for Hu'!H38</f>
        <v>0</v>
      </c>
      <c r="F83" s="95">
        <f>'6. Auto Review | Respect for Hu'!J38</f>
        <v>0</v>
      </c>
      <c r="G83" s="95">
        <f>'6. Auto Review | Respect for Hu'!L38</f>
        <v>0</v>
      </c>
      <c r="H83" s="95">
        <f>'6. Auto Review | Respect for Hu'!N38</f>
        <v>1</v>
      </c>
      <c r="I83" s="95">
        <f>'6. Auto Review | Respect for Hu'!P38</f>
        <v>0</v>
      </c>
      <c r="J83" s="95">
        <f>'6. Auto Review | Respect for Hu'!R38</f>
        <v>0</v>
      </c>
      <c r="K83" s="95">
        <f>'6. Auto Review | Respect for Hu'!T38</f>
        <v>0</v>
      </c>
      <c r="L83" s="95">
        <f>'6. Auto Review | Respect for Hu'!V38</f>
        <v>0</v>
      </c>
      <c r="M83" s="95">
        <f>'6. Auto Review | Respect for Hu'!X38</f>
        <v>0</v>
      </c>
      <c r="N83" s="95">
        <f>'6. Auto Review | Respect for Hu'!Z38</f>
        <v>1</v>
      </c>
      <c r="O83" s="95">
        <f>'6. Auto Review | Respect for Hu'!AB38</f>
        <v>0</v>
      </c>
      <c r="P83" s="95">
        <f>'6. Auto Review | Respect for Hu'!AD38</f>
        <v>0</v>
      </c>
      <c r="Q83" s="95">
        <f>'6. Auto Review | Respect for Hu'!AF38</f>
        <v>0</v>
      </c>
      <c r="R83" s="95">
        <f>'6. Auto Review | Respect for Hu'!AH38</f>
        <v>0</v>
      </c>
      <c r="S83" s="95">
        <f>'6. Auto Review | Respect for Hu'!AJ38</f>
        <v>0</v>
      </c>
      <c r="T83" s="95">
        <f>'6. Auto Review | Respect for Hu'!AL38</f>
        <v>0</v>
      </c>
      <c r="U83" s="95">
        <f>'6. Auto Review | Respect for Hu'!AN38</f>
        <v>0</v>
      </c>
      <c r="V83" s="95">
        <f>'6. Auto Review | Respect for Hu'!AP38</f>
        <v>0</v>
      </c>
    </row>
    <row r="84">
      <c r="A84" s="96"/>
      <c r="B84" s="96"/>
      <c r="C84" s="95" t="str">
        <f>'6. Auto Review | Respect for Hu'!C39</f>
        <v>The company discloses the salient workers rights risks in their supply chain and where they are located.</v>
      </c>
      <c r="D84" s="95">
        <f>'6. Auto Review | Respect for Hu'!E39</f>
        <v>1</v>
      </c>
      <c r="E84" s="95">
        <f>'6. Auto Review | Respect for Hu'!H39</f>
        <v>0</v>
      </c>
      <c r="F84" s="95">
        <f>'6. Auto Review | Respect for Hu'!J39</f>
        <v>0</v>
      </c>
      <c r="G84" s="95">
        <f>'6. Auto Review | Respect for Hu'!L39</f>
        <v>0</v>
      </c>
      <c r="H84" s="95">
        <f>'6. Auto Review | Respect for Hu'!N39</f>
        <v>1</v>
      </c>
      <c r="I84" s="95">
        <f>'6. Auto Review | Respect for Hu'!P39</f>
        <v>0</v>
      </c>
      <c r="J84" s="95">
        <f>'6. Auto Review | Respect for Hu'!R39</f>
        <v>0</v>
      </c>
      <c r="K84" s="95">
        <f>'6. Auto Review | Respect for Hu'!T39</f>
        <v>0</v>
      </c>
      <c r="L84" s="95">
        <f>'6. Auto Review | Respect for Hu'!V39</f>
        <v>0</v>
      </c>
      <c r="M84" s="95">
        <f>'6. Auto Review | Respect for Hu'!X39</f>
        <v>0</v>
      </c>
      <c r="N84" s="95">
        <f>'6. Auto Review | Respect for Hu'!Z39</f>
        <v>1</v>
      </c>
      <c r="O84" s="95">
        <f>'6. Auto Review | Respect for Hu'!AB39</f>
        <v>0</v>
      </c>
      <c r="P84" s="95">
        <f>'6. Auto Review | Respect for Hu'!AD39</f>
        <v>0</v>
      </c>
      <c r="Q84" s="95">
        <f>'6. Auto Review | Respect for Hu'!AF39</f>
        <v>0</v>
      </c>
      <c r="R84" s="95">
        <f>'6. Auto Review | Respect for Hu'!AH39</f>
        <v>1</v>
      </c>
      <c r="S84" s="95">
        <f>'6. Auto Review | Respect for Hu'!AJ39</f>
        <v>0</v>
      </c>
      <c r="T84" s="95">
        <f>'6. Auto Review | Respect for Hu'!AL39</f>
        <v>0</v>
      </c>
      <c r="U84" s="95">
        <f>'6. Auto Review | Respect for Hu'!AN39</f>
        <v>0</v>
      </c>
      <c r="V84" s="95">
        <f>'6. Auto Review | Respect for Hu'!AP39</f>
        <v>0</v>
      </c>
    </row>
    <row r="85" hidden="1">
      <c r="A85" s="96"/>
      <c r="B85" s="96"/>
      <c r="C85" s="92" t="s">
        <v>78</v>
      </c>
      <c r="D85" s="92">
        <f t="shared" ref="D85:V85" si="46">SUM(D83:D84)</f>
        <v>2</v>
      </c>
      <c r="E85" s="92">
        <f t="shared" si="46"/>
        <v>0</v>
      </c>
      <c r="F85" s="92">
        <f t="shared" si="46"/>
        <v>0</v>
      </c>
      <c r="G85" s="92">
        <f t="shared" si="46"/>
        <v>0</v>
      </c>
      <c r="H85" s="92">
        <f t="shared" si="46"/>
        <v>2</v>
      </c>
      <c r="I85" s="92">
        <f t="shared" si="46"/>
        <v>0</v>
      </c>
      <c r="J85" s="92">
        <f t="shared" si="46"/>
        <v>0</v>
      </c>
      <c r="K85" s="92">
        <f t="shared" si="46"/>
        <v>0</v>
      </c>
      <c r="L85" s="92">
        <f t="shared" si="46"/>
        <v>0</v>
      </c>
      <c r="M85" s="92">
        <f t="shared" si="46"/>
        <v>0</v>
      </c>
      <c r="N85" s="92">
        <f t="shared" si="46"/>
        <v>2</v>
      </c>
      <c r="O85" s="92">
        <f t="shared" si="46"/>
        <v>0</v>
      </c>
      <c r="P85" s="92">
        <f t="shared" si="46"/>
        <v>0</v>
      </c>
      <c r="Q85" s="92">
        <f t="shared" si="46"/>
        <v>0</v>
      </c>
      <c r="R85" s="92">
        <f t="shared" si="46"/>
        <v>1</v>
      </c>
      <c r="S85" s="92">
        <f t="shared" si="46"/>
        <v>0</v>
      </c>
      <c r="T85" s="92">
        <f t="shared" si="46"/>
        <v>0</v>
      </c>
      <c r="U85" s="92">
        <f t="shared" si="46"/>
        <v>0</v>
      </c>
      <c r="V85" s="92">
        <f t="shared" si="46"/>
        <v>0</v>
      </c>
    </row>
    <row r="86" hidden="1">
      <c r="A86" s="96"/>
      <c r="B86" s="96"/>
      <c r="C86" s="98" t="s">
        <v>79</v>
      </c>
      <c r="D86" s="104">
        <f>'7. Weightings'!$C$9</f>
        <v>1.5</v>
      </c>
      <c r="E86" s="122">
        <f t="shared" ref="E86:V86" si="47">(E85/$D$85)*$D$86</f>
        <v>0</v>
      </c>
      <c r="F86" s="122">
        <f t="shared" si="47"/>
        <v>0</v>
      </c>
      <c r="G86" s="122">
        <f t="shared" si="47"/>
        <v>0</v>
      </c>
      <c r="H86" s="122">
        <f t="shared" si="47"/>
        <v>1.5</v>
      </c>
      <c r="I86" s="122">
        <f t="shared" si="47"/>
        <v>0</v>
      </c>
      <c r="J86" s="122">
        <f t="shared" si="47"/>
        <v>0</v>
      </c>
      <c r="K86" s="122">
        <f t="shared" si="47"/>
        <v>0</v>
      </c>
      <c r="L86" s="122">
        <f t="shared" si="47"/>
        <v>0</v>
      </c>
      <c r="M86" s="122">
        <f t="shared" si="47"/>
        <v>0</v>
      </c>
      <c r="N86" s="122">
        <f t="shared" si="47"/>
        <v>1.5</v>
      </c>
      <c r="O86" s="122">
        <f t="shared" si="47"/>
        <v>0</v>
      </c>
      <c r="P86" s="122">
        <f t="shared" si="47"/>
        <v>0</v>
      </c>
      <c r="Q86" s="122">
        <f t="shared" si="47"/>
        <v>0</v>
      </c>
      <c r="R86" s="122">
        <f t="shared" si="47"/>
        <v>0.75</v>
      </c>
      <c r="S86" s="122">
        <f t="shared" si="47"/>
        <v>0</v>
      </c>
      <c r="T86" s="122">
        <f t="shared" si="47"/>
        <v>0</v>
      </c>
      <c r="U86" s="122">
        <f t="shared" si="47"/>
        <v>0</v>
      </c>
      <c r="V86" s="122">
        <f t="shared" si="47"/>
        <v>0</v>
      </c>
    </row>
    <row r="87">
      <c r="A87" s="96"/>
      <c r="B87" s="101"/>
      <c r="C87" s="102" t="s">
        <v>80</v>
      </c>
      <c r="D87" s="123"/>
      <c r="E87" s="112">
        <f t="shared" ref="E87:V87" si="48">E86/$D$86</f>
        <v>0</v>
      </c>
      <c r="F87" s="112">
        <f t="shared" si="48"/>
        <v>0</v>
      </c>
      <c r="G87" s="112">
        <f t="shared" si="48"/>
        <v>0</v>
      </c>
      <c r="H87" s="112">
        <f t="shared" si="48"/>
        <v>1</v>
      </c>
      <c r="I87" s="112">
        <f t="shared" si="48"/>
        <v>0</v>
      </c>
      <c r="J87" s="112">
        <f t="shared" si="48"/>
        <v>0</v>
      </c>
      <c r="K87" s="112">
        <f t="shared" si="48"/>
        <v>0</v>
      </c>
      <c r="L87" s="112">
        <f t="shared" si="48"/>
        <v>0</v>
      </c>
      <c r="M87" s="112">
        <f t="shared" si="48"/>
        <v>0</v>
      </c>
      <c r="N87" s="112">
        <f t="shared" si="48"/>
        <v>1</v>
      </c>
      <c r="O87" s="112">
        <f t="shared" si="48"/>
        <v>0</v>
      </c>
      <c r="P87" s="112">
        <f t="shared" si="48"/>
        <v>0</v>
      </c>
      <c r="Q87" s="112">
        <f t="shared" si="48"/>
        <v>0</v>
      </c>
      <c r="R87" s="112">
        <f t="shared" si="48"/>
        <v>0.5</v>
      </c>
      <c r="S87" s="112">
        <f t="shared" si="48"/>
        <v>0</v>
      </c>
      <c r="T87" s="112">
        <f t="shared" si="48"/>
        <v>0</v>
      </c>
      <c r="U87" s="112">
        <f t="shared" si="48"/>
        <v>0</v>
      </c>
      <c r="V87" s="112">
        <f t="shared" si="48"/>
        <v>0</v>
      </c>
    </row>
    <row r="88">
      <c r="A88" s="96"/>
      <c r="B88" s="94" t="str">
        <f>'6. Auto Review | Respect for Hu'!B40</f>
        <v>Prevent, Mitigate and Account</v>
      </c>
      <c r="C88" s="95" t="str">
        <f>'6. Auto Review | Respect for Hu'!C40</f>
        <v>The company actively collaborates with workers' and  the representative organisation(s) of workers’ own choosing to promote workers' rights and prevent abuses in the supply chain.  </v>
      </c>
      <c r="D88" s="95">
        <f>'6. Auto Review | Respect for Hu'!E40</f>
        <v>2</v>
      </c>
      <c r="E88" s="95">
        <f>'6. Auto Review | Respect for Hu'!H40</f>
        <v>1.5</v>
      </c>
      <c r="F88" s="95">
        <f>'6. Auto Review | Respect for Hu'!J40</f>
        <v>0</v>
      </c>
      <c r="G88" s="95">
        <f>'6. Auto Review | Respect for Hu'!L40</f>
        <v>0</v>
      </c>
      <c r="H88" s="95">
        <f>'6. Auto Review | Respect for Hu'!N40</f>
        <v>1.5</v>
      </c>
      <c r="I88" s="95">
        <f>'6. Auto Review | Respect for Hu'!P40</f>
        <v>0</v>
      </c>
      <c r="J88" s="95">
        <f>'6. Auto Review | Respect for Hu'!R40</f>
        <v>0</v>
      </c>
      <c r="K88" s="95">
        <f>'6. Auto Review | Respect for Hu'!T40</f>
        <v>0.5</v>
      </c>
      <c r="L88" s="95">
        <f>'6. Auto Review | Respect for Hu'!V40</f>
        <v>0.5</v>
      </c>
      <c r="M88" s="95">
        <f>'6. Auto Review | Respect for Hu'!X40</f>
        <v>0.5</v>
      </c>
      <c r="N88" s="95">
        <f>'6. Auto Review | Respect for Hu'!Z40</f>
        <v>2</v>
      </c>
      <c r="O88" s="95">
        <f>'6. Auto Review | Respect for Hu'!AB40</f>
        <v>0</v>
      </c>
      <c r="P88" s="95">
        <f>'6. Auto Review | Respect for Hu'!AD40</f>
        <v>0</v>
      </c>
      <c r="Q88" s="95">
        <f>'6. Auto Review | Respect for Hu'!AF40</f>
        <v>2</v>
      </c>
      <c r="R88" s="95">
        <f>'6. Auto Review | Respect for Hu'!AH40</f>
        <v>1</v>
      </c>
      <c r="S88" s="95">
        <f>'6. Auto Review | Respect for Hu'!AJ40</f>
        <v>0</v>
      </c>
      <c r="T88" s="95">
        <f>'6. Auto Review | Respect for Hu'!AL40</f>
        <v>0.5</v>
      </c>
      <c r="U88" s="95">
        <f>'6. Auto Review | Respect for Hu'!AN40</f>
        <v>1</v>
      </c>
      <c r="V88" s="95">
        <f>'6. Auto Review | Respect for Hu'!AP40</f>
        <v>0.5</v>
      </c>
    </row>
    <row r="89">
      <c r="A89" s="96"/>
      <c r="B89" s="96"/>
      <c r="C89" s="95" t="str">
        <f>'6. Auto Review | Respect for Hu'!C41</f>
        <v>The company reports on how it is prepared to respond if it finds non-conformances associated with its workers' rights policy occurring in its operations or supply chains.</v>
      </c>
      <c r="D89" s="95">
        <f>'6. Auto Review | Respect for Hu'!E41</f>
        <v>1.5</v>
      </c>
      <c r="E89" s="95">
        <f>'6. Auto Review | Respect for Hu'!H41</f>
        <v>0.5</v>
      </c>
      <c r="F89" s="95">
        <f>'6. Auto Review | Respect for Hu'!J41</f>
        <v>0</v>
      </c>
      <c r="G89" s="95">
        <f>'6. Auto Review | Respect for Hu'!L41</f>
        <v>0</v>
      </c>
      <c r="H89" s="95">
        <f>'6. Auto Review | Respect for Hu'!N41</f>
        <v>1.5</v>
      </c>
      <c r="I89" s="95">
        <f>'6. Auto Review | Respect for Hu'!P41</f>
        <v>0</v>
      </c>
      <c r="J89" s="95">
        <f>'6. Auto Review | Respect for Hu'!R41</f>
        <v>0</v>
      </c>
      <c r="K89" s="95">
        <f>'6. Auto Review | Respect for Hu'!T41</f>
        <v>1</v>
      </c>
      <c r="L89" s="95">
        <f>'6. Auto Review | Respect for Hu'!V41</f>
        <v>0.5</v>
      </c>
      <c r="M89" s="95">
        <f>'6. Auto Review | Respect for Hu'!X41</f>
        <v>0</v>
      </c>
      <c r="N89" s="95">
        <f>'6. Auto Review | Respect for Hu'!Z41</f>
        <v>1</v>
      </c>
      <c r="O89" s="95">
        <f>'6. Auto Review | Respect for Hu'!AB41</f>
        <v>0</v>
      </c>
      <c r="P89" s="95">
        <f>'6. Auto Review | Respect for Hu'!AD41</f>
        <v>1</v>
      </c>
      <c r="Q89" s="95">
        <f>'6. Auto Review | Respect for Hu'!AF41</f>
        <v>1</v>
      </c>
      <c r="R89" s="95">
        <f>'6. Auto Review | Respect for Hu'!AH41</f>
        <v>1.5</v>
      </c>
      <c r="S89" s="95">
        <f>'6. Auto Review | Respect for Hu'!AJ41</f>
        <v>1</v>
      </c>
      <c r="T89" s="95">
        <f>'6. Auto Review | Respect for Hu'!AL41</f>
        <v>0.5</v>
      </c>
      <c r="U89" s="95">
        <f>'6. Auto Review | Respect for Hu'!AN41</f>
        <v>0.5</v>
      </c>
      <c r="V89" s="95">
        <f>'6. Auto Review | Respect for Hu'!AP41</f>
        <v>1</v>
      </c>
    </row>
    <row r="90">
      <c r="A90" s="96"/>
      <c r="B90" s="96"/>
      <c r="C90" s="95" t="str">
        <f>'6. Auto Review | Respect for Hu'!C42</f>
        <v>The company works with the relevant trade union and/or worker representative organisation to verify the implementation of corrective actions pertaining to workers' rights.</v>
      </c>
      <c r="D90" s="95">
        <f>'6. Auto Review | Respect for Hu'!E42</f>
        <v>2</v>
      </c>
      <c r="E90" s="95">
        <f>'6. Auto Review | Respect for Hu'!H42</f>
        <v>0</v>
      </c>
      <c r="F90" s="95">
        <f>'6. Auto Review | Respect for Hu'!J42</f>
        <v>0</v>
      </c>
      <c r="G90" s="95">
        <f>'6. Auto Review | Respect for Hu'!L42</f>
        <v>0</v>
      </c>
      <c r="H90" s="95">
        <f>'6. Auto Review | Respect for Hu'!N42</f>
        <v>0</v>
      </c>
      <c r="I90" s="95">
        <f>'6. Auto Review | Respect for Hu'!P42</f>
        <v>0</v>
      </c>
      <c r="J90" s="95">
        <f>'6. Auto Review | Respect for Hu'!R42</f>
        <v>0</v>
      </c>
      <c r="K90" s="95">
        <f>'6. Auto Review | Respect for Hu'!T42</f>
        <v>0</v>
      </c>
      <c r="L90" s="95">
        <f>'6. Auto Review | Respect for Hu'!V42</f>
        <v>0</v>
      </c>
      <c r="M90" s="95">
        <f>'6. Auto Review | Respect for Hu'!X42</f>
        <v>0</v>
      </c>
      <c r="N90" s="95">
        <f>'6. Auto Review | Respect for Hu'!Z42</f>
        <v>0</v>
      </c>
      <c r="O90" s="95">
        <f>'6. Auto Review | Respect for Hu'!AB42</f>
        <v>0</v>
      </c>
      <c r="P90" s="95">
        <f>'6. Auto Review | Respect for Hu'!AD42</f>
        <v>0</v>
      </c>
      <c r="Q90" s="95">
        <f>'6. Auto Review | Respect for Hu'!AF42</f>
        <v>0</v>
      </c>
      <c r="R90" s="95">
        <f>'6. Auto Review | Respect for Hu'!AH42</f>
        <v>0</v>
      </c>
      <c r="S90" s="95">
        <f>'6. Auto Review | Respect for Hu'!AJ42</f>
        <v>0</v>
      </c>
      <c r="T90" s="95">
        <f>'6. Auto Review | Respect for Hu'!AL42</f>
        <v>0</v>
      </c>
      <c r="U90" s="95">
        <f>'6. Auto Review | Respect for Hu'!AN42</f>
        <v>0</v>
      </c>
      <c r="V90" s="95">
        <f>'6. Auto Review | Respect for Hu'!AP42</f>
        <v>0</v>
      </c>
    </row>
    <row r="91" hidden="1">
      <c r="A91" s="96"/>
      <c r="B91" s="96"/>
      <c r="C91" s="92" t="s">
        <v>81</v>
      </c>
      <c r="D91" s="92">
        <f t="shared" ref="D91:V91" si="49">SUM(D88:D90)</f>
        <v>5.5</v>
      </c>
      <c r="E91" s="92">
        <f t="shared" si="49"/>
        <v>2</v>
      </c>
      <c r="F91" s="92">
        <f t="shared" si="49"/>
        <v>0</v>
      </c>
      <c r="G91" s="92">
        <f t="shared" si="49"/>
        <v>0</v>
      </c>
      <c r="H91" s="92">
        <f t="shared" si="49"/>
        <v>3</v>
      </c>
      <c r="I91" s="92">
        <f t="shared" si="49"/>
        <v>0</v>
      </c>
      <c r="J91" s="92">
        <f t="shared" si="49"/>
        <v>0</v>
      </c>
      <c r="K91" s="92">
        <f t="shared" si="49"/>
        <v>1.5</v>
      </c>
      <c r="L91" s="92">
        <f t="shared" si="49"/>
        <v>1</v>
      </c>
      <c r="M91" s="92">
        <f t="shared" si="49"/>
        <v>0.5</v>
      </c>
      <c r="N91" s="92">
        <f t="shared" si="49"/>
        <v>3</v>
      </c>
      <c r="O91" s="92">
        <f t="shared" si="49"/>
        <v>0</v>
      </c>
      <c r="P91" s="92">
        <f t="shared" si="49"/>
        <v>1</v>
      </c>
      <c r="Q91" s="92">
        <f t="shared" si="49"/>
        <v>3</v>
      </c>
      <c r="R91" s="92">
        <f t="shared" si="49"/>
        <v>2.5</v>
      </c>
      <c r="S91" s="92">
        <f t="shared" si="49"/>
        <v>1</v>
      </c>
      <c r="T91" s="92">
        <f t="shared" si="49"/>
        <v>1</v>
      </c>
      <c r="U91" s="92">
        <f t="shared" si="49"/>
        <v>1.5</v>
      </c>
      <c r="V91" s="92">
        <f t="shared" si="49"/>
        <v>1.5</v>
      </c>
    </row>
    <row r="92" hidden="1">
      <c r="A92" s="96"/>
      <c r="B92" s="96"/>
      <c r="C92" s="98" t="s">
        <v>82</v>
      </c>
      <c r="D92" s="104">
        <f>'7. Weightings'!$C$10</f>
        <v>2</v>
      </c>
      <c r="E92" s="122">
        <f t="shared" ref="E92:V92" si="50">(E91/$D$91)*$D$92</f>
        <v>0.7272727273</v>
      </c>
      <c r="F92" s="122">
        <f t="shared" si="50"/>
        <v>0</v>
      </c>
      <c r="G92" s="122">
        <f t="shared" si="50"/>
        <v>0</v>
      </c>
      <c r="H92" s="122">
        <f t="shared" si="50"/>
        <v>1.090909091</v>
      </c>
      <c r="I92" s="122">
        <f t="shared" si="50"/>
        <v>0</v>
      </c>
      <c r="J92" s="122">
        <f t="shared" si="50"/>
        <v>0</v>
      </c>
      <c r="K92" s="122">
        <f t="shared" si="50"/>
        <v>0.5454545455</v>
      </c>
      <c r="L92" s="122">
        <f t="shared" si="50"/>
        <v>0.3636363636</v>
      </c>
      <c r="M92" s="122">
        <f t="shared" si="50"/>
        <v>0.1818181818</v>
      </c>
      <c r="N92" s="122">
        <f t="shared" si="50"/>
        <v>1.090909091</v>
      </c>
      <c r="O92" s="122">
        <f t="shared" si="50"/>
        <v>0</v>
      </c>
      <c r="P92" s="122">
        <f t="shared" si="50"/>
        <v>0.3636363636</v>
      </c>
      <c r="Q92" s="122">
        <f t="shared" si="50"/>
        <v>1.090909091</v>
      </c>
      <c r="R92" s="122">
        <f t="shared" si="50"/>
        <v>0.9090909091</v>
      </c>
      <c r="S92" s="122">
        <f t="shared" si="50"/>
        <v>0.3636363636</v>
      </c>
      <c r="T92" s="122">
        <f t="shared" si="50"/>
        <v>0.3636363636</v>
      </c>
      <c r="U92" s="122">
        <f t="shared" si="50"/>
        <v>0.5454545455</v>
      </c>
      <c r="V92" s="122">
        <f t="shared" si="50"/>
        <v>0.5454545455</v>
      </c>
    </row>
    <row r="93">
      <c r="A93" s="96"/>
      <c r="B93" s="101"/>
      <c r="C93" s="102" t="s">
        <v>83</v>
      </c>
      <c r="D93" s="123"/>
      <c r="E93" s="112">
        <f t="shared" ref="E93:V93" si="51">E92/$D$92</f>
        <v>0.3636363636</v>
      </c>
      <c r="F93" s="112">
        <f t="shared" si="51"/>
        <v>0</v>
      </c>
      <c r="G93" s="112">
        <f t="shared" si="51"/>
        <v>0</v>
      </c>
      <c r="H93" s="112">
        <f t="shared" si="51"/>
        <v>0.5454545455</v>
      </c>
      <c r="I93" s="112">
        <f t="shared" si="51"/>
        <v>0</v>
      </c>
      <c r="J93" s="112">
        <f t="shared" si="51"/>
        <v>0</v>
      </c>
      <c r="K93" s="112">
        <f t="shared" si="51"/>
        <v>0.2727272727</v>
      </c>
      <c r="L93" s="112">
        <f t="shared" si="51"/>
        <v>0.1818181818</v>
      </c>
      <c r="M93" s="112">
        <f t="shared" si="51"/>
        <v>0.09090909091</v>
      </c>
      <c r="N93" s="112">
        <f t="shared" si="51"/>
        <v>0.5454545455</v>
      </c>
      <c r="O93" s="112">
        <f t="shared" si="51"/>
        <v>0</v>
      </c>
      <c r="P93" s="112">
        <f t="shared" si="51"/>
        <v>0.1818181818</v>
      </c>
      <c r="Q93" s="112">
        <f t="shared" si="51"/>
        <v>0.5454545455</v>
      </c>
      <c r="R93" s="112">
        <f t="shared" si="51"/>
        <v>0.4545454545</v>
      </c>
      <c r="S93" s="112">
        <f t="shared" si="51"/>
        <v>0.1818181818</v>
      </c>
      <c r="T93" s="112">
        <f t="shared" si="51"/>
        <v>0.1818181818</v>
      </c>
      <c r="U93" s="112">
        <f t="shared" si="51"/>
        <v>0.2727272727</v>
      </c>
      <c r="V93" s="112">
        <f t="shared" si="51"/>
        <v>0.2727272727</v>
      </c>
    </row>
    <row r="94">
      <c r="A94" s="96"/>
      <c r="B94" s="94" t="str">
        <f>'6. Auto Review | Respect for Hu'!B43</f>
        <v>Remedy</v>
      </c>
      <c r="C94" s="95" t="str">
        <f>'6. Auto Review | Respect for Hu'!C43</f>
        <v>Workers and the representative organisations of workers' own choosing are formally included in the remedy process.</v>
      </c>
      <c r="D94" s="95">
        <f>'6. Auto Review | Respect for Hu'!E43</f>
        <v>1</v>
      </c>
      <c r="E94" s="95">
        <f>'6. Auto Review | Respect for Hu'!H43</f>
        <v>0</v>
      </c>
      <c r="F94" s="95">
        <f>'6. Auto Review | Respect for Hu'!J43</f>
        <v>0</v>
      </c>
      <c r="G94" s="95">
        <f>'6. Auto Review | Respect for Hu'!L43</f>
        <v>0</v>
      </c>
      <c r="H94" s="95">
        <f>'6. Auto Review | Respect for Hu'!N43</f>
        <v>0</v>
      </c>
      <c r="I94" s="95">
        <f>'6. Auto Review | Respect for Hu'!P43</f>
        <v>0</v>
      </c>
      <c r="J94" s="95">
        <f>'6. Auto Review | Respect for Hu'!R43</f>
        <v>0</v>
      </c>
      <c r="K94" s="95">
        <f>'6. Auto Review | Respect for Hu'!T43</f>
        <v>0</v>
      </c>
      <c r="L94" s="95">
        <f>'6. Auto Review | Respect for Hu'!V43</f>
        <v>0</v>
      </c>
      <c r="M94" s="95">
        <f>'6. Auto Review | Respect for Hu'!X43</f>
        <v>0</v>
      </c>
      <c r="N94" s="95">
        <f>'6. Auto Review | Respect for Hu'!Z43</f>
        <v>0</v>
      </c>
      <c r="O94" s="95">
        <f>'6. Auto Review | Respect for Hu'!AB43</f>
        <v>0</v>
      </c>
      <c r="P94" s="95">
        <f>'6. Auto Review | Respect for Hu'!AD43</f>
        <v>0</v>
      </c>
      <c r="Q94" s="95">
        <f>'6. Auto Review | Respect for Hu'!AF43</f>
        <v>0</v>
      </c>
      <c r="R94" s="95">
        <f>'6. Auto Review | Respect for Hu'!AH43</f>
        <v>0</v>
      </c>
      <c r="S94" s="95">
        <f>'6. Auto Review | Respect for Hu'!AJ43</f>
        <v>0</v>
      </c>
      <c r="T94" s="95">
        <f>'6. Auto Review | Respect for Hu'!AL43</f>
        <v>0</v>
      </c>
      <c r="U94" s="95">
        <f>'6. Auto Review | Respect for Hu'!AN43</f>
        <v>0</v>
      </c>
      <c r="V94" s="95">
        <f>'6. Auto Review | Respect for Hu'!AP43</f>
        <v>0</v>
      </c>
    </row>
    <row r="95" ht="15.75" hidden="1" customHeight="1">
      <c r="A95" s="96"/>
      <c r="B95" s="96"/>
      <c r="C95" s="92" t="s">
        <v>84</v>
      </c>
      <c r="D95" s="92">
        <f t="shared" ref="D95:V95" si="52">SUM(D94)</f>
        <v>1</v>
      </c>
      <c r="E95" s="92">
        <f t="shared" si="52"/>
        <v>0</v>
      </c>
      <c r="F95" s="92">
        <f t="shared" si="52"/>
        <v>0</v>
      </c>
      <c r="G95" s="92">
        <f t="shared" si="52"/>
        <v>0</v>
      </c>
      <c r="H95" s="92">
        <f t="shared" si="52"/>
        <v>0</v>
      </c>
      <c r="I95" s="92">
        <f t="shared" si="52"/>
        <v>0</v>
      </c>
      <c r="J95" s="92">
        <f t="shared" si="52"/>
        <v>0</v>
      </c>
      <c r="K95" s="92">
        <f t="shared" si="52"/>
        <v>0</v>
      </c>
      <c r="L95" s="92">
        <f t="shared" si="52"/>
        <v>0</v>
      </c>
      <c r="M95" s="92">
        <f t="shared" si="52"/>
        <v>0</v>
      </c>
      <c r="N95" s="92">
        <f t="shared" si="52"/>
        <v>0</v>
      </c>
      <c r="O95" s="92">
        <f t="shared" si="52"/>
        <v>0</v>
      </c>
      <c r="P95" s="92">
        <f t="shared" si="52"/>
        <v>0</v>
      </c>
      <c r="Q95" s="92">
        <f t="shared" si="52"/>
        <v>0</v>
      </c>
      <c r="R95" s="92">
        <f t="shared" si="52"/>
        <v>0</v>
      </c>
      <c r="S95" s="92">
        <f t="shared" si="52"/>
        <v>0</v>
      </c>
      <c r="T95" s="92">
        <f t="shared" si="52"/>
        <v>0</v>
      </c>
      <c r="U95" s="92">
        <f t="shared" si="52"/>
        <v>0</v>
      </c>
      <c r="V95" s="92">
        <f t="shared" si="52"/>
        <v>0</v>
      </c>
    </row>
    <row r="96" ht="15.75" hidden="1" customHeight="1">
      <c r="A96" s="96"/>
      <c r="B96" s="96"/>
      <c r="C96" s="98" t="s">
        <v>85</v>
      </c>
      <c r="D96" s="104">
        <f>'7. Weightings'!$C$11</f>
        <v>2</v>
      </c>
      <c r="E96" s="122">
        <f t="shared" ref="E96:V96" si="53">(E95/$D$95)*$D$96</f>
        <v>0</v>
      </c>
      <c r="F96" s="122">
        <f t="shared" si="53"/>
        <v>0</v>
      </c>
      <c r="G96" s="122">
        <f t="shared" si="53"/>
        <v>0</v>
      </c>
      <c r="H96" s="122">
        <f t="shared" si="53"/>
        <v>0</v>
      </c>
      <c r="I96" s="122">
        <f t="shared" si="53"/>
        <v>0</v>
      </c>
      <c r="J96" s="122">
        <f t="shared" si="53"/>
        <v>0</v>
      </c>
      <c r="K96" s="122">
        <f t="shared" si="53"/>
        <v>0</v>
      </c>
      <c r="L96" s="122">
        <f t="shared" si="53"/>
        <v>0</v>
      </c>
      <c r="M96" s="122">
        <f t="shared" si="53"/>
        <v>0</v>
      </c>
      <c r="N96" s="122">
        <f t="shared" si="53"/>
        <v>0</v>
      </c>
      <c r="O96" s="122">
        <f t="shared" si="53"/>
        <v>0</v>
      </c>
      <c r="P96" s="122">
        <f t="shared" si="53"/>
        <v>0</v>
      </c>
      <c r="Q96" s="122">
        <f t="shared" si="53"/>
        <v>0</v>
      </c>
      <c r="R96" s="122">
        <f t="shared" si="53"/>
        <v>0</v>
      </c>
      <c r="S96" s="122">
        <f t="shared" si="53"/>
        <v>0</v>
      </c>
      <c r="T96" s="122">
        <f t="shared" si="53"/>
        <v>0</v>
      </c>
      <c r="U96" s="122">
        <f t="shared" si="53"/>
        <v>0</v>
      </c>
      <c r="V96" s="122">
        <f t="shared" si="53"/>
        <v>0</v>
      </c>
    </row>
    <row r="97" ht="15.75" customHeight="1">
      <c r="A97" s="96"/>
      <c r="B97" s="101"/>
      <c r="C97" s="102" t="s">
        <v>86</v>
      </c>
      <c r="D97" s="124"/>
      <c r="E97" s="112">
        <f t="shared" ref="E97:V97" si="54">E96/$D$96</f>
        <v>0</v>
      </c>
      <c r="F97" s="112">
        <f t="shared" si="54"/>
        <v>0</v>
      </c>
      <c r="G97" s="112">
        <f t="shared" si="54"/>
        <v>0</v>
      </c>
      <c r="H97" s="112">
        <f t="shared" si="54"/>
        <v>0</v>
      </c>
      <c r="I97" s="112">
        <f t="shared" si="54"/>
        <v>0</v>
      </c>
      <c r="J97" s="112">
        <f t="shared" si="54"/>
        <v>0</v>
      </c>
      <c r="K97" s="112">
        <f t="shared" si="54"/>
        <v>0</v>
      </c>
      <c r="L97" s="112">
        <f t="shared" si="54"/>
        <v>0</v>
      </c>
      <c r="M97" s="112">
        <f t="shared" si="54"/>
        <v>0</v>
      </c>
      <c r="N97" s="112">
        <f t="shared" si="54"/>
        <v>0</v>
      </c>
      <c r="O97" s="112">
        <f t="shared" si="54"/>
        <v>0</v>
      </c>
      <c r="P97" s="112">
        <f t="shared" si="54"/>
        <v>0</v>
      </c>
      <c r="Q97" s="112">
        <f t="shared" si="54"/>
        <v>0</v>
      </c>
      <c r="R97" s="112">
        <f t="shared" si="54"/>
        <v>0</v>
      </c>
      <c r="S97" s="112">
        <f t="shared" si="54"/>
        <v>0</v>
      </c>
      <c r="T97" s="112">
        <f t="shared" si="54"/>
        <v>0</v>
      </c>
      <c r="U97" s="112">
        <f t="shared" si="54"/>
        <v>0</v>
      </c>
      <c r="V97" s="112">
        <f t="shared" si="54"/>
        <v>0</v>
      </c>
    </row>
    <row r="98" ht="15.75" hidden="1" customHeight="1">
      <c r="A98" s="96"/>
      <c r="B98" s="125" t="s">
        <v>93</v>
      </c>
      <c r="C98" s="106"/>
      <c r="D98" s="126">
        <f t="shared" ref="D98:V98" si="55">SUM(D81,D86,D92,D96)</f>
        <v>6.5</v>
      </c>
      <c r="E98" s="126">
        <f t="shared" si="55"/>
        <v>1.227272727</v>
      </c>
      <c r="F98" s="126">
        <f t="shared" si="55"/>
        <v>0</v>
      </c>
      <c r="G98" s="126">
        <f t="shared" si="55"/>
        <v>0</v>
      </c>
      <c r="H98" s="126">
        <f t="shared" si="55"/>
        <v>3.174242424</v>
      </c>
      <c r="I98" s="126">
        <f t="shared" si="55"/>
        <v>0</v>
      </c>
      <c r="J98" s="126">
        <f t="shared" si="55"/>
        <v>0</v>
      </c>
      <c r="K98" s="126">
        <f t="shared" si="55"/>
        <v>1.212121212</v>
      </c>
      <c r="L98" s="126">
        <f t="shared" si="55"/>
        <v>0.8636363636</v>
      </c>
      <c r="M98" s="126">
        <f t="shared" si="55"/>
        <v>0.6818181818</v>
      </c>
      <c r="N98" s="126">
        <f t="shared" si="55"/>
        <v>3.090909091</v>
      </c>
      <c r="O98" s="126">
        <f t="shared" si="55"/>
        <v>0.5833333333</v>
      </c>
      <c r="P98" s="126">
        <f t="shared" si="55"/>
        <v>0.8636363636</v>
      </c>
      <c r="Q98" s="126">
        <f t="shared" si="55"/>
        <v>1.590909091</v>
      </c>
      <c r="R98" s="126">
        <f t="shared" si="55"/>
        <v>2.075757576</v>
      </c>
      <c r="S98" s="126">
        <f t="shared" si="55"/>
        <v>0.8636363636</v>
      </c>
      <c r="T98" s="126">
        <f t="shared" si="55"/>
        <v>0.5303030303</v>
      </c>
      <c r="U98" s="126">
        <f t="shared" si="55"/>
        <v>1.045454545</v>
      </c>
      <c r="V98" s="126">
        <f t="shared" si="55"/>
        <v>1.045454545</v>
      </c>
    </row>
    <row r="99" ht="15.75" customHeight="1">
      <c r="A99" s="101"/>
      <c r="B99" s="108" t="s">
        <v>94</v>
      </c>
      <c r="C99" s="109"/>
      <c r="D99" s="110"/>
      <c r="E99" s="111">
        <f t="shared" ref="E99:V99" si="56">E98/$D$98</f>
        <v>0.1888111888</v>
      </c>
      <c r="F99" s="111">
        <f t="shared" si="56"/>
        <v>0</v>
      </c>
      <c r="G99" s="111">
        <f t="shared" si="56"/>
        <v>0</v>
      </c>
      <c r="H99" s="111">
        <f t="shared" si="56"/>
        <v>0.4883449883</v>
      </c>
      <c r="I99" s="111">
        <f t="shared" si="56"/>
        <v>0</v>
      </c>
      <c r="J99" s="111">
        <f t="shared" si="56"/>
        <v>0</v>
      </c>
      <c r="K99" s="111">
        <f t="shared" si="56"/>
        <v>0.1864801865</v>
      </c>
      <c r="L99" s="111">
        <f t="shared" si="56"/>
        <v>0.1328671329</v>
      </c>
      <c r="M99" s="111">
        <f t="shared" si="56"/>
        <v>0.1048951049</v>
      </c>
      <c r="N99" s="111">
        <f t="shared" si="56"/>
        <v>0.4755244755</v>
      </c>
      <c r="O99" s="111">
        <f t="shared" si="56"/>
        <v>0.08974358974</v>
      </c>
      <c r="P99" s="111">
        <f t="shared" si="56"/>
        <v>0.1328671329</v>
      </c>
      <c r="Q99" s="111">
        <f t="shared" si="56"/>
        <v>0.2447552448</v>
      </c>
      <c r="R99" s="111">
        <f t="shared" si="56"/>
        <v>0.3193473193</v>
      </c>
      <c r="S99" s="111">
        <f t="shared" si="56"/>
        <v>0.1328671329</v>
      </c>
      <c r="T99" s="111">
        <f t="shared" si="56"/>
        <v>0.08158508159</v>
      </c>
      <c r="U99" s="111">
        <f t="shared" si="56"/>
        <v>0.1608391608</v>
      </c>
      <c r="V99" s="111">
        <f t="shared" si="56"/>
        <v>0.1608391608</v>
      </c>
    </row>
    <row r="100" ht="15.75" customHeight="1">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row>
    <row r="101" ht="15.75" hidden="1" customHeight="1">
      <c r="A101" s="115"/>
      <c r="B101" s="105" t="s">
        <v>95</v>
      </c>
      <c r="C101" s="106"/>
      <c r="D101" s="116">
        <f t="shared" ref="D101:V101" si="57">SUM(D26,D52,D76,D98)</f>
        <v>26</v>
      </c>
      <c r="E101" s="104">
        <f t="shared" si="57"/>
        <v>6.793898185</v>
      </c>
      <c r="F101" s="104">
        <f t="shared" si="57"/>
        <v>0</v>
      </c>
      <c r="G101" s="104">
        <f t="shared" si="57"/>
        <v>0</v>
      </c>
      <c r="H101" s="104">
        <f t="shared" si="57"/>
        <v>13.34913253</v>
      </c>
      <c r="I101" s="104">
        <f t="shared" si="57"/>
        <v>0</v>
      </c>
      <c r="J101" s="104">
        <f t="shared" si="57"/>
        <v>0</v>
      </c>
      <c r="K101" s="104">
        <f t="shared" si="57"/>
        <v>6.522231102</v>
      </c>
      <c r="L101" s="104">
        <f t="shared" si="57"/>
        <v>3.48000999</v>
      </c>
      <c r="M101" s="104">
        <f t="shared" si="57"/>
        <v>1.848484848</v>
      </c>
      <c r="N101" s="104">
        <f t="shared" si="57"/>
        <v>12.05382118</v>
      </c>
      <c r="O101" s="104">
        <f t="shared" si="57"/>
        <v>1.665750916</v>
      </c>
      <c r="P101" s="104">
        <f t="shared" si="57"/>
        <v>3.730609807</v>
      </c>
      <c r="Q101" s="104">
        <f t="shared" si="57"/>
        <v>5.539439311</v>
      </c>
      <c r="R101" s="104">
        <f t="shared" si="57"/>
        <v>8.921375708</v>
      </c>
      <c r="S101" s="104">
        <f t="shared" si="57"/>
        <v>5.502285631</v>
      </c>
      <c r="T101" s="104">
        <f t="shared" si="57"/>
        <v>2.037958708</v>
      </c>
      <c r="U101" s="104">
        <f t="shared" si="57"/>
        <v>7.202597403</v>
      </c>
      <c r="V101" s="104">
        <f t="shared" si="57"/>
        <v>6.231182567</v>
      </c>
    </row>
    <row r="102" ht="15.75" customHeight="1">
      <c r="A102" s="115"/>
      <c r="B102" s="117" t="s">
        <v>96</v>
      </c>
      <c r="C102" s="118"/>
      <c r="D102" s="106"/>
      <c r="E102" s="119">
        <f t="shared" ref="E102:V102" si="58">E101/$D$101</f>
        <v>0.2613037764</v>
      </c>
      <c r="F102" s="119">
        <f t="shared" si="58"/>
        <v>0</v>
      </c>
      <c r="G102" s="119">
        <f t="shared" si="58"/>
        <v>0</v>
      </c>
      <c r="H102" s="119">
        <f t="shared" si="58"/>
        <v>0.5134281744</v>
      </c>
      <c r="I102" s="119">
        <f t="shared" si="58"/>
        <v>0</v>
      </c>
      <c r="J102" s="119">
        <f t="shared" si="58"/>
        <v>0</v>
      </c>
      <c r="K102" s="119">
        <f t="shared" si="58"/>
        <v>0.2508550424</v>
      </c>
      <c r="L102" s="119">
        <f t="shared" si="58"/>
        <v>0.1338465381</v>
      </c>
      <c r="M102" s="119">
        <f t="shared" si="58"/>
        <v>0.0710955711</v>
      </c>
      <c r="N102" s="119">
        <f t="shared" si="58"/>
        <v>0.4636085069</v>
      </c>
      <c r="O102" s="119">
        <f t="shared" si="58"/>
        <v>0.06406734291</v>
      </c>
      <c r="P102" s="119">
        <f t="shared" si="58"/>
        <v>0.1434849926</v>
      </c>
      <c r="Q102" s="119">
        <f t="shared" si="58"/>
        <v>0.2130553581</v>
      </c>
      <c r="R102" s="119">
        <f t="shared" si="58"/>
        <v>0.3431298349</v>
      </c>
      <c r="S102" s="119">
        <f t="shared" si="58"/>
        <v>0.2116263704</v>
      </c>
      <c r="T102" s="119">
        <f t="shared" si="58"/>
        <v>0.07838302723</v>
      </c>
      <c r="U102" s="119">
        <f t="shared" si="58"/>
        <v>0.277022977</v>
      </c>
      <c r="V102" s="119">
        <f t="shared" si="58"/>
        <v>0.239660868</v>
      </c>
    </row>
    <row r="103" ht="15.75" customHeight="1">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row>
    <row r="104" ht="15.75" customHeight="1">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row>
    <row r="105" ht="15.75" customHeight="1">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row>
    <row r="106" ht="15.75" customHeight="1">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row>
    <row r="107" ht="15.75" customHeight="1">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row>
    <row r="108" ht="15.75" customHeight="1">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row>
    <row r="109" ht="15.75" customHeight="1">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row>
    <row r="110" ht="15.75" customHeight="1">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row>
    <row r="111" ht="15.75" customHeight="1">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row>
    <row r="112" ht="15.75" customHeight="1">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row>
    <row r="113" ht="15.75" customHeight="1">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row>
    <row r="114" ht="15.75" customHeight="1">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row>
    <row r="115" ht="15.75" customHeight="1">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row>
    <row r="116" ht="15.75" customHeight="1">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row>
    <row r="117" ht="15.75" customHeight="1">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row>
    <row r="118" ht="15.75" customHeight="1">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row>
    <row r="119" ht="15.75" customHeight="1">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row>
    <row r="120" ht="15.75" customHeight="1">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row>
    <row r="121" ht="15.75" customHeight="1">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row>
    <row r="122" ht="15.75" customHeight="1">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row>
    <row r="123" ht="15.75" customHeight="1">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row>
    <row r="124" ht="15.75" customHeight="1">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row>
    <row r="125" ht="15.75" customHeight="1">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row>
    <row r="126" ht="15.75" customHeight="1">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row>
    <row r="127" ht="15.75" customHeight="1">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row>
    <row r="128" ht="15.75" customHeight="1">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row>
    <row r="129" ht="15.75"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row>
    <row r="130" ht="15.75" customHeight="1">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row>
    <row r="131" ht="15.75" customHeight="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row>
    <row r="132" ht="15.75" customHeight="1">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row>
    <row r="133" ht="15.75" customHeight="1">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row>
    <row r="134" ht="15.75" customHeight="1">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row>
    <row r="135" ht="15.75" customHeight="1">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row>
    <row r="136" ht="15.75" customHeight="1">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row>
    <row r="137" ht="15.75" customHeight="1">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row>
    <row r="138" ht="15.75" customHeight="1">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row>
    <row r="139" ht="15.75" customHeight="1">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row>
    <row r="140" ht="15.75" customHeight="1">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row>
    <row r="141" ht="15.75" customHeight="1">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row>
    <row r="142" ht="15.75" customHeight="1">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row>
    <row r="143" ht="15.75" customHeight="1">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row>
    <row r="144" ht="15.75" customHeight="1">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row>
    <row r="145" ht="15.75" customHeight="1">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row>
    <row r="146" ht="15.75" customHeight="1">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row>
    <row r="147" ht="15.75" customHeight="1">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row>
    <row r="148" ht="15.75" customHeight="1">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row>
    <row r="149" ht="15.75" customHeight="1">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row>
    <row r="150" ht="15.75" customHeight="1">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row>
    <row r="151" ht="15.75" customHeight="1">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row>
    <row r="152" ht="15.75" customHeight="1">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row>
    <row r="153" ht="15.75" customHeight="1">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row>
    <row r="154" ht="15.75" customHeight="1">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row>
    <row r="155" ht="15.75" customHeight="1">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row>
    <row r="156" ht="15.75" customHeight="1">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row>
    <row r="157" ht="15.75" customHeight="1">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row>
    <row r="158" ht="15.75" customHeight="1">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row>
    <row r="159" ht="15.75" customHeight="1">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row>
    <row r="160" ht="15.75" customHeight="1">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row>
    <row r="161" ht="15.75" customHeight="1">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row>
    <row r="162" ht="15.75" customHeight="1">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row>
    <row r="163" ht="15.75" customHeight="1">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row>
    <row r="164" ht="15.75" customHeight="1">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row>
    <row r="165" ht="15.75" customHeight="1">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row>
    <row r="166" ht="15.75" customHeight="1">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row>
    <row r="167" ht="15.75" customHeight="1">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row>
    <row r="168" ht="15.75" customHeight="1">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row>
    <row r="169" ht="15.75" customHeight="1">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row>
    <row r="170" ht="15.75" customHeight="1">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row>
    <row r="171" ht="15.75" customHeight="1">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row>
    <row r="172" ht="15.75" customHeight="1">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row>
    <row r="173" ht="15.75" customHeight="1">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row>
    <row r="174" ht="15.75" customHeight="1">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row>
    <row r="175" ht="15.75" customHeight="1">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row>
    <row r="176" ht="15.75" customHeight="1">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row>
    <row r="177" ht="15.75" customHeight="1">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row>
    <row r="178" ht="15.75" customHeight="1">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row>
    <row r="179" ht="15.75" customHeight="1">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row>
    <row r="180" ht="15.75" customHeight="1">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row>
    <row r="181" ht="15.75" customHeight="1">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row>
    <row r="182" ht="15.75" customHeight="1">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row>
    <row r="183" ht="15.75" customHeight="1">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row>
    <row r="184" ht="15.75" customHeight="1">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row>
    <row r="185" ht="15.75" customHeight="1">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row>
    <row r="186" ht="15.75" customHeight="1">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row>
    <row r="187" ht="15.75" customHeight="1">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row>
    <row r="188" ht="15.75" customHeight="1">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row>
    <row r="189" ht="15.75" customHeight="1">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row>
    <row r="190" ht="15.75" customHeight="1">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row>
    <row r="191" ht="15.75" customHeight="1">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row>
    <row r="192" ht="15.75" customHeight="1">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row>
    <row r="193" ht="15.75" customHeight="1">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row>
    <row r="194" ht="15.75" customHeight="1">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row>
    <row r="195" ht="15.75" customHeight="1">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row>
    <row r="196" ht="15.75" customHeight="1">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row>
    <row r="197" ht="15.75"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row>
    <row r="198" ht="15.75" customHeight="1">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row>
    <row r="199" ht="15.75" customHeight="1">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row>
    <row r="200" ht="15.75" customHeight="1">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row>
    <row r="201" ht="15.75" customHeight="1">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row>
    <row r="202" ht="15.75" customHeight="1">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row>
    <row r="203" ht="15.75" customHeight="1">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row>
    <row r="204" ht="15.75" customHeight="1">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row>
    <row r="205" ht="15.75" customHeight="1">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row>
    <row r="206" ht="15.75" customHeight="1">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row>
    <row r="207" ht="15.75" customHeight="1">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row>
    <row r="208" ht="15.75" customHeight="1">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row>
    <row r="209" ht="15.75" customHeight="1">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row>
    <row r="210" ht="15.75" customHeight="1">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row>
    <row r="211" ht="15.75" customHeight="1">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row>
    <row r="212" ht="15.75" customHeight="1">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row>
    <row r="213" ht="15.75" customHeight="1">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row>
    <row r="214" ht="15.75" customHeight="1">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row>
    <row r="215" ht="15.75" customHeight="1">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row>
    <row r="216" ht="15.75" customHeight="1">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row>
    <row r="217" ht="15.75" customHeight="1">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row>
    <row r="218" ht="15.75" customHeight="1">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row>
    <row r="219" ht="15.75" customHeight="1">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row>
    <row r="220" ht="15.75" customHeight="1">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row>
    <row r="221" ht="15.75" customHeight="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row>
    <row r="222" ht="15.75" customHeight="1">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row>
    <row r="223" ht="15.75" customHeight="1">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row>
    <row r="224" ht="15.75" customHeight="1">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row>
    <row r="225" ht="15.75" customHeight="1">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row>
    <row r="226" ht="15.75" customHeight="1">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row>
    <row r="227" ht="15.75" customHeight="1">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row>
    <row r="228" ht="15.75" customHeight="1">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row>
    <row r="229" ht="15.75" customHeight="1">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row>
    <row r="230" ht="15.75" customHeight="1">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row>
    <row r="231" ht="15.75" customHeight="1">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row>
    <row r="232" ht="15.75" customHeight="1">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row>
    <row r="233" ht="15.75" customHeight="1">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row>
    <row r="234" ht="15.75" customHeight="1">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row>
    <row r="235" ht="15.75" customHeight="1">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row>
    <row r="236" ht="15.75" customHeight="1">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row>
    <row r="237" ht="15.75" customHeight="1">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row>
    <row r="238" ht="15.75" customHeight="1">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row>
    <row r="239" ht="15.75" customHeight="1">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row>
    <row r="240" ht="15.75" customHeight="1">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row>
    <row r="241" ht="15.75" customHeight="1">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row>
    <row r="242" ht="15.75" customHeight="1">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row>
    <row r="243" ht="15.75" customHeight="1">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row>
    <row r="244" ht="15.75" customHeight="1">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row>
    <row r="245" ht="15.75" customHeight="1">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row>
    <row r="246" ht="15.75" customHeight="1">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row>
    <row r="247" ht="15.75" customHeight="1">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row>
    <row r="248" ht="15.75" customHeight="1">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row>
    <row r="249" ht="15.75" customHeight="1">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row>
    <row r="250" ht="15.75" customHeight="1">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row>
    <row r="251" ht="15.75" customHeight="1">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row>
    <row r="252" ht="15.75" customHeight="1">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row>
    <row r="253" ht="15.75" customHeight="1">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row>
    <row r="254" ht="15.75" customHeight="1">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row>
    <row r="255" ht="15.75" customHeight="1">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row>
    <row r="256" ht="15.75" customHeight="1">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row>
    <row r="257" ht="15.75" customHeight="1">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row>
    <row r="258" ht="15.75" customHeight="1">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row>
    <row r="259" ht="15.75" customHeight="1">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row>
    <row r="260" ht="15.75" customHeight="1">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row>
    <row r="261" ht="15.75" customHeight="1">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row>
    <row r="262" ht="15.75" customHeight="1">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row>
    <row r="263" ht="15.75" customHeight="1">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row>
    <row r="264" ht="15.75" customHeight="1">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row>
    <row r="265" ht="15.75" customHeight="1">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row>
    <row r="266" ht="15.75" customHeight="1">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row>
    <row r="267" ht="15.75" customHeight="1">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row>
    <row r="268" ht="15.75" customHeight="1">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row>
    <row r="269" ht="15.75" customHeight="1">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row>
    <row r="270" ht="15.75" customHeight="1">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row>
    <row r="271" ht="15.75" customHeight="1">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row>
    <row r="272" ht="15.75" customHeight="1">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row>
    <row r="273" ht="15.75" customHeight="1">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row>
    <row r="274" ht="15.75" customHeight="1">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row>
    <row r="275" ht="15.75" customHeight="1">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row>
    <row r="276" ht="15.75" customHeight="1">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row>
    <row r="277" ht="15.75" customHeight="1">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row>
    <row r="278" ht="15.75" customHeight="1">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row>
    <row r="279" ht="15.75" customHeight="1">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row>
    <row r="280" ht="15.75" customHeight="1">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row>
    <row r="281" ht="15.75" customHeight="1">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row>
    <row r="282" ht="15.75" customHeight="1">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row>
    <row r="283" ht="15.75" customHeight="1">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row>
    <row r="284" ht="15.75" customHeight="1">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row>
    <row r="285" ht="15.75" customHeight="1">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row>
    <row r="286" ht="15.75" customHeight="1">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row>
    <row r="287" ht="15.75" customHeight="1">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row>
    <row r="288" ht="15.75" customHeight="1">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row>
    <row r="289" ht="15.75" customHeight="1">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row>
    <row r="290" ht="15.75" customHeight="1">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row>
    <row r="291" ht="15.75" customHeight="1">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row>
    <row r="292" ht="15.75" customHeight="1">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row>
    <row r="293" ht="15.75" customHeight="1">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row>
    <row r="294" ht="15.75" customHeight="1">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row>
    <row r="295" ht="15.75" customHeight="1">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row>
    <row r="296" ht="15.75" customHeight="1">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row>
    <row r="297" ht="15.75" customHeight="1">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row>
    <row r="298" ht="15.75" customHeight="1">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row>
    <row r="299" ht="15.75" customHeight="1">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row>
    <row r="300" ht="15.75" customHeight="1">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row>
    <row r="301" ht="15.75" customHeight="1">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row>
    <row r="302" ht="15.75" customHeight="1">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row>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B20:B25"/>
    <mergeCell ref="B28:B32"/>
    <mergeCell ref="B48:B51"/>
    <mergeCell ref="B52:C52"/>
    <mergeCell ref="A2:A27"/>
    <mergeCell ref="B2:B6"/>
    <mergeCell ref="B7:B12"/>
    <mergeCell ref="B13:B19"/>
    <mergeCell ref="B26:C26"/>
    <mergeCell ref="B27:D27"/>
    <mergeCell ref="A28:A53"/>
    <mergeCell ref="B53:D53"/>
    <mergeCell ref="B76:C76"/>
    <mergeCell ref="B77:D77"/>
    <mergeCell ref="B72:B75"/>
    <mergeCell ref="B78:B82"/>
    <mergeCell ref="B83:B87"/>
    <mergeCell ref="B88:B93"/>
    <mergeCell ref="B98:C98"/>
    <mergeCell ref="B99:D99"/>
    <mergeCell ref="B101:C101"/>
    <mergeCell ref="B102:D102"/>
    <mergeCell ref="B33:B38"/>
    <mergeCell ref="B39:B47"/>
    <mergeCell ref="A54:A77"/>
    <mergeCell ref="B54:B60"/>
    <mergeCell ref="B61:B64"/>
    <mergeCell ref="B65:B71"/>
    <mergeCell ref="A78:A99"/>
    <mergeCell ref="B94:B97"/>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16.14"/>
    <col customWidth="1" min="2" max="2" width="16.86"/>
    <col customWidth="1" min="3" max="3" width="21.14"/>
    <col customWidth="1" min="4" max="4" width="16.0"/>
    <col customWidth="1" min="5" max="5" width="32.0"/>
    <col customWidth="1" min="6" max="6" width="39.71"/>
    <col customWidth="1" min="7" max="7" width="10.71"/>
    <col customWidth="1" min="8" max="8" width="27.29"/>
    <col customWidth="1" min="9" max="9" width="11.86"/>
    <col customWidth="1" min="10" max="10" width="24.14"/>
    <col customWidth="1" min="11" max="11" width="10.29"/>
    <col customWidth="1" min="12" max="12" width="41.86"/>
    <col customWidth="1" min="13" max="13" width="12.0"/>
    <col customWidth="1" min="14" max="14" width="32.86"/>
    <col customWidth="1" min="15" max="15" width="15.43"/>
    <col customWidth="1" min="16" max="16" width="36.0"/>
    <col customWidth="1" min="17" max="17" width="8.71"/>
    <col customWidth="1" min="18" max="18" width="28.71"/>
    <col customWidth="1" min="19" max="19" width="8.43"/>
    <col customWidth="1" min="20" max="20" width="42.14"/>
    <col customWidth="1" min="21" max="21" width="12.71"/>
    <col customWidth="1" min="22" max="22" width="49.43"/>
    <col customWidth="1" min="23" max="23" width="8.71"/>
    <col customWidth="1" min="24" max="24" width="33.43"/>
    <col customWidth="1" min="25" max="25" width="8.71"/>
    <col customWidth="1" min="26" max="26" width="42.43"/>
    <col customWidth="1" min="27" max="27" width="15.86"/>
    <col customWidth="1" min="28" max="28" width="33.43"/>
    <col customWidth="1" min="29" max="29" width="8.71"/>
    <col customWidth="1" min="30" max="30" width="43.43"/>
    <col customWidth="1" min="31" max="31" width="8.71"/>
    <col customWidth="1" min="32" max="32" width="48.43"/>
    <col customWidth="1" min="33" max="33" width="8.71"/>
    <col customWidth="1" min="34" max="34" width="33.71"/>
    <col customWidth="1" min="35" max="35" width="8.71"/>
    <col customWidth="1" min="36" max="36" width="28.0"/>
    <col customWidth="1" min="37" max="37" width="8.71"/>
    <col customWidth="1" min="38" max="38" width="26.14"/>
    <col customWidth="1" min="39" max="39" width="12.43"/>
    <col customWidth="1" min="40" max="40" width="55.0"/>
    <col customWidth="1" min="41" max="41" width="10.43"/>
  </cols>
  <sheetData>
    <row r="1" ht="39.0" customHeight="1">
      <c r="A1" s="127" t="s">
        <v>97</v>
      </c>
      <c r="B1" s="128" t="s">
        <v>98</v>
      </c>
      <c r="C1" s="128" t="s">
        <v>99</v>
      </c>
      <c r="D1" s="128" t="s">
        <v>100</v>
      </c>
      <c r="E1" s="128" t="s">
        <v>101</v>
      </c>
      <c r="F1" s="129" t="s">
        <v>102</v>
      </c>
      <c r="G1" s="129" t="s">
        <v>29</v>
      </c>
      <c r="H1" s="129" t="s">
        <v>103</v>
      </c>
      <c r="I1" s="129" t="s">
        <v>40</v>
      </c>
      <c r="J1" s="129" t="s">
        <v>104</v>
      </c>
      <c r="K1" s="129" t="s">
        <v>41</v>
      </c>
      <c r="L1" s="129" t="s">
        <v>105</v>
      </c>
      <c r="M1" s="129" t="s">
        <v>25</v>
      </c>
      <c r="N1" s="129" t="s">
        <v>106</v>
      </c>
      <c r="O1" s="129" t="s">
        <v>39</v>
      </c>
      <c r="P1" s="129" t="s">
        <v>107</v>
      </c>
      <c r="Q1" s="129" t="s">
        <v>36</v>
      </c>
      <c r="R1" s="129" t="s">
        <v>108</v>
      </c>
      <c r="S1" s="129" t="s">
        <v>31</v>
      </c>
      <c r="T1" s="129" t="s">
        <v>109</v>
      </c>
      <c r="U1" s="129" t="s">
        <v>110</v>
      </c>
      <c r="V1" s="129" t="s">
        <v>111</v>
      </c>
      <c r="W1" s="129" t="s">
        <v>112</v>
      </c>
      <c r="X1" s="129" t="s">
        <v>113</v>
      </c>
      <c r="Y1" s="129" t="s">
        <v>24</v>
      </c>
      <c r="Z1" s="129" t="s">
        <v>114</v>
      </c>
      <c r="AA1" s="129" t="s">
        <v>115</v>
      </c>
      <c r="AB1" s="129" t="s">
        <v>116</v>
      </c>
      <c r="AC1" s="129" t="s">
        <v>117</v>
      </c>
      <c r="AD1" s="129" t="s">
        <v>118</v>
      </c>
      <c r="AE1" s="129" t="s">
        <v>119</v>
      </c>
      <c r="AF1" s="129" t="s">
        <v>120</v>
      </c>
      <c r="AG1" s="129" t="s">
        <v>121</v>
      </c>
      <c r="AH1" s="129" t="s">
        <v>122</v>
      </c>
      <c r="AI1" s="129" t="s">
        <v>32</v>
      </c>
      <c r="AJ1" s="129" t="s">
        <v>123</v>
      </c>
      <c r="AK1" s="129" t="s">
        <v>35</v>
      </c>
      <c r="AL1" s="129" t="s">
        <v>124</v>
      </c>
      <c r="AM1" s="129" t="s">
        <v>27</v>
      </c>
      <c r="AN1" s="129" t="s">
        <v>125</v>
      </c>
      <c r="AO1" s="129" t="s">
        <v>26</v>
      </c>
    </row>
    <row r="2">
      <c r="A2" s="130" t="s">
        <v>126</v>
      </c>
      <c r="B2" s="131" t="s">
        <v>127</v>
      </c>
      <c r="C2" s="132" t="s">
        <v>128</v>
      </c>
      <c r="D2" s="133">
        <v>2.0</v>
      </c>
      <c r="E2" s="134" t="s">
        <v>129</v>
      </c>
      <c r="F2" s="135" t="s">
        <v>130</v>
      </c>
      <c r="G2" s="135">
        <v>2.0</v>
      </c>
      <c r="H2" s="135" t="s">
        <v>131</v>
      </c>
      <c r="I2" s="135">
        <v>0.0</v>
      </c>
      <c r="J2" s="135" t="s">
        <v>131</v>
      </c>
      <c r="K2" s="135">
        <v>0.0</v>
      </c>
      <c r="L2" s="136" t="s">
        <v>132</v>
      </c>
      <c r="M2" s="135">
        <v>2.0</v>
      </c>
      <c r="N2" s="135" t="s">
        <v>133</v>
      </c>
      <c r="O2" s="135">
        <v>0.0</v>
      </c>
      <c r="P2" s="135" t="s">
        <v>134</v>
      </c>
      <c r="Q2" s="135">
        <v>2.0</v>
      </c>
      <c r="R2" s="135" t="s">
        <v>135</v>
      </c>
      <c r="S2" s="135">
        <v>0.5</v>
      </c>
      <c r="T2" s="135" t="s">
        <v>136</v>
      </c>
      <c r="U2" s="135">
        <v>2.0</v>
      </c>
      <c r="V2" s="135" t="s">
        <v>137</v>
      </c>
      <c r="W2" s="135">
        <v>0.5</v>
      </c>
      <c r="X2" s="135" t="s">
        <v>138</v>
      </c>
      <c r="Y2" s="135">
        <v>2.0</v>
      </c>
      <c r="Z2" s="135" t="s">
        <v>139</v>
      </c>
      <c r="AA2" s="135">
        <v>2.0</v>
      </c>
      <c r="AB2" s="135" t="s">
        <v>140</v>
      </c>
      <c r="AC2" s="135">
        <v>2.0</v>
      </c>
      <c r="AD2" s="135" t="s">
        <v>141</v>
      </c>
      <c r="AE2" s="135">
        <v>2.0</v>
      </c>
      <c r="AF2" s="135" t="s">
        <v>142</v>
      </c>
      <c r="AG2" s="135">
        <v>2.0</v>
      </c>
      <c r="AH2" s="135" t="s">
        <v>143</v>
      </c>
      <c r="AI2" s="135">
        <v>0.0</v>
      </c>
      <c r="AJ2" s="135" t="s">
        <v>144</v>
      </c>
      <c r="AK2" s="135">
        <v>2.0</v>
      </c>
      <c r="AL2" s="135" t="s">
        <v>145</v>
      </c>
      <c r="AM2" s="135">
        <v>2.0</v>
      </c>
      <c r="AN2" s="137" t="s">
        <v>146</v>
      </c>
      <c r="AO2" s="135">
        <v>2.0</v>
      </c>
    </row>
    <row r="3">
      <c r="A3" s="96"/>
      <c r="B3" s="138"/>
      <c r="C3" s="132" t="s">
        <v>147</v>
      </c>
      <c r="D3" s="133">
        <v>1.0</v>
      </c>
      <c r="E3" s="133" t="s">
        <v>148</v>
      </c>
      <c r="F3" s="135" t="s">
        <v>149</v>
      </c>
      <c r="G3" s="135">
        <v>0.0</v>
      </c>
      <c r="H3" s="135" t="s">
        <v>131</v>
      </c>
      <c r="I3" s="135">
        <v>0.0</v>
      </c>
      <c r="J3" s="135" t="s">
        <v>131</v>
      </c>
      <c r="K3" s="135">
        <v>0.0</v>
      </c>
      <c r="L3" s="136" t="s">
        <v>150</v>
      </c>
      <c r="M3" s="135">
        <v>0.0</v>
      </c>
      <c r="N3" s="135" t="s">
        <v>151</v>
      </c>
      <c r="O3" s="135">
        <v>0.0</v>
      </c>
      <c r="P3" s="135" t="s">
        <v>152</v>
      </c>
      <c r="Q3" s="135">
        <v>0.0</v>
      </c>
      <c r="R3" s="135" t="s">
        <v>153</v>
      </c>
      <c r="S3" s="135">
        <v>0.0</v>
      </c>
      <c r="T3" s="135" t="s">
        <v>154</v>
      </c>
      <c r="U3" s="135">
        <v>0.0</v>
      </c>
      <c r="V3" s="135" t="s">
        <v>155</v>
      </c>
      <c r="W3" s="135">
        <v>0.0</v>
      </c>
      <c r="X3" s="135" t="s">
        <v>156</v>
      </c>
      <c r="Y3" s="135">
        <v>0.0</v>
      </c>
      <c r="Z3" s="135" t="s">
        <v>157</v>
      </c>
      <c r="AA3" s="135">
        <v>0.0</v>
      </c>
      <c r="AB3" s="135" t="s">
        <v>158</v>
      </c>
      <c r="AC3" s="135">
        <v>0.0</v>
      </c>
      <c r="AD3" s="135" t="s">
        <v>159</v>
      </c>
      <c r="AE3" s="135">
        <v>0.0</v>
      </c>
      <c r="AF3" s="135" t="s">
        <v>160</v>
      </c>
      <c r="AG3" s="135">
        <v>0.0</v>
      </c>
      <c r="AH3" s="135" t="s">
        <v>161</v>
      </c>
      <c r="AI3" s="135">
        <v>0.0</v>
      </c>
      <c r="AJ3" s="135" t="s">
        <v>162</v>
      </c>
      <c r="AK3" s="135">
        <v>0.0</v>
      </c>
      <c r="AL3" s="135" t="s">
        <v>163</v>
      </c>
      <c r="AM3" s="135">
        <v>0.0</v>
      </c>
      <c r="AN3" s="135" t="s">
        <v>131</v>
      </c>
      <c r="AO3" s="135">
        <v>0.0</v>
      </c>
    </row>
    <row r="4">
      <c r="A4" s="96"/>
      <c r="B4" s="139"/>
      <c r="C4" s="132" t="s">
        <v>164</v>
      </c>
      <c r="D4" s="133">
        <v>1.0</v>
      </c>
      <c r="E4" s="133" t="s">
        <v>165</v>
      </c>
      <c r="F4" s="135" t="s">
        <v>131</v>
      </c>
      <c r="G4" s="135">
        <v>0.0</v>
      </c>
      <c r="H4" s="135" t="s">
        <v>131</v>
      </c>
      <c r="I4" s="135">
        <v>0.0</v>
      </c>
      <c r="J4" s="135" t="s">
        <v>131</v>
      </c>
      <c r="K4" s="135">
        <v>0.0</v>
      </c>
      <c r="L4" s="136" t="s">
        <v>166</v>
      </c>
      <c r="M4" s="136">
        <v>0.0</v>
      </c>
      <c r="N4" s="135" t="s">
        <v>167</v>
      </c>
      <c r="O4" s="135">
        <v>0.0</v>
      </c>
      <c r="P4" s="135" t="s">
        <v>168</v>
      </c>
      <c r="Q4" s="135">
        <v>0.0</v>
      </c>
      <c r="R4" s="135" t="s">
        <v>169</v>
      </c>
      <c r="S4" s="135">
        <v>0.0</v>
      </c>
      <c r="T4" s="135" t="s">
        <v>170</v>
      </c>
      <c r="U4" s="135">
        <v>0.0</v>
      </c>
      <c r="V4" s="135" t="s">
        <v>171</v>
      </c>
      <c r="W4" s="135">
        <v>0.0</v>
      </c>
      <c r="X4" s="135" t="s">
        <v>172</v>
      </c>
      <c r="Y4" s="135">
        <v>0.0</v>
      </c>
      <c r="Z4" s="135" t="s">
        <v>173</v>
      </c>
      <c r="AA4" s="135">
        <v>0.0</v>
      </c>
      <c r="AB4" s="135" t="s">
        <v>174</v>
      </c>
      <c r="AC4" s="135">
        <v>0.0</v>
      </c>
      <c r="AD4" s="135" t="s">
        <v>175</v>
      </c>
      <c r="AE4" s="135">
        <v>0.0</v>
      </c>
      <c r="AF4" s="135" t="s">
        <v>176</v>
      </c>
      <c r="AG4" s="135">
        <v>0.0</v>
      </c>
      <c r="AH4" s="135" t="s">
        <v>177</v>
      </c>
      <c r="AI4" s="135">
        <v>0.0</v>
      </c>
      <c r="AJ4" s="135" t="s">
        <v>178</v>
      </c>
      <c r="AK4" s="135">
        <v>0.0</v>
      </c>
      <c r="AL4" s="136" t="s">
        <v>131</v>
      </c>
      <c r="AM4" s="136">
        <v>0.0</v>
      </c>
      <c r="AN4" s="135" t="s">
        <v>179</v>
      </c>
      <c r="AO4" s="135">
        <v>0.0</v>
      </c>
    </row>
    <row r="5">
      <c r="A5" s="96"/>
      <c r="B5" s="131" t="s">
        <v>180</v>
      </c>
      <c r="C5" s="132" t="s">
        <v>181</v>
      </c>
      <c r="D5" s="132">
        <v>2.0</v>
      </c>
      <c r="E5" s="132" t="s">
        <v>182</v>
      </c>
      <c r="F5" s="140" t="s">
        <v>183</v>
      </c>
      <c r="G5" s="140">
        <v>2.0</v>
      </c>
      <c r="H5" s="140" t="s">
        <v>131</v>
      </c>
      <c r="I5" s="140">
        <v>0.0</v>
      </c>
      <c r="J5" s="140" t="s">
        <v>131</v>
      </c>
      <c r="K5" s="140">
        <v>0.0</v>
      </c>
      <c r="L5" s="140" t="s">
        <v>184</v>
      </c>
      <c r="M5" s="140">
        <v>0.5</v>
      </c>
      <c r="N5" s="140" t="s">
        <v>185</v>
      </c>
      <c r="O5" s="140">
        <v>0.5</v>
      </c>
      <c r="P5" s="140" t="s">
        <v>186</v>
      </c>
      <c r="Q5" s="140">
        <v>1.0</v>
      </c>
      <c r="R5" s="140" t="s">
        <v>187</v>
      </c>
      <c r="S5" s="140">
        <v>0.5</v>
      </c>
      <c r="T5" s="140" t="s">
        <v>188</v>
      </c>
      <c r="U5" s="140">
        <v>1.0</v>
      </c>
      <c r="V5" s="140" t="s">
        <v>189</v>
      </c>
      <c r="W5" s="140">
        <v>1.0</v>
      </c>
      <c r="X5" s="140" t="s">
        <v>190</v>
      </c>
      <c r="Y5" s="140">
        <v>0.5</v>
      </c>
      <c r="Z5" s="140" t="s">
        <v>191</v>
      </c>
      <c r="AA5" s="140">
        <v>0.0</v>
      </c>
      <c r="AB5" s="140" t="s">
        <v>192</v>
      </c>
      <c r="AC5" s="140">
        <v>0.0</v>
      </c>
      <c r="AD5" s="140" t="s">
        <v>193</v>
      </c>
      <c r="AE5" s="140">
        <v>0.5</v>
      </c>
      <c r="AF5" s="140" t="s">
        <v>194</v>
      </c>
      <c r="AG5" s="140">
        <v>0.0</v>
      </c>
      <c r="AH5" s="140" t="s">
        <v>195</v>
      </c>
      <c r="AI5" s="140">
        <v>0.0</v>
      </c>
      <c r="AJ5" s="140" t="s">
        <v>196</v>
      </c>
      <c r="AK5" s="140">
        <v>0.5</v>
      </c>
      <c r="AL5" s="140" t="s">
        <v>197</v>
      </c>
      <c r="AM5" s="140">
        <v>2.0</v>
      </c>
      <c r="AN5" s="140" t="s">
        <v>198</v>
      </c>
      <c r="AO5" s="140">
        <v>1.0</v>
      </c>
    </row>
    <row r="6">
      <c r="A6" s="96"/>
      <c r="B6" s="138"/>
      <c r="C6" s="132" t="s">
        <v>199</v>
      </c>
      <c r="D6" s="132">
        <v>1.0</v>
      </c>
      <c r="E6" s="132" t="s">
        <v>200</v>
      </c>
      <c r="F6" s="140" t="s">
        <v>201</v>
      </c>
      <c r="G6" s="140">
        <v>0.5</v>
      </c>
      <c r="H6" s="140" t="s">
        <v>131</v>
      </c>
      <c r="I6" s="140">
        <v>0.0</v>
      </c>
      <c r="J6" s="140" t="s">
        <v>131</v>
      </c>
      <c r="K6" s="140">
        <v>0.0</v>
      </c>
      <c r="L6" s="140" t="s">
        <v>202</v>
      </c>
      <c r="M6" s="140">
        <v>0.75</v>
      </c>
      <c r="N6" s="140" t="s">
        <v>203</v>
      </c>
      <c r="O6" s="140">
        <v>0.0</v>
      </c>
      <c r="P6" s="140" t="s">
        <v>204</v>
      </c>
      <c r="Q6" s="140">
        <v>0.0</v>
      </c>
      <c r="R6" s="140" t="s">
        <v>205</v>
      </c>
      <c r="S6" s="140">
        <v>0.75</v>
      </c>
      <c r="T6" s="140" t="s">
        <v>206</v>
      </c>
      <c r="U6" s="140">
        <v>0.0</v>
      </c>
      <c r="V6" s="140" t="s">
        <v>207</v>
      </c>
      <c r="W6" s="140">
        <v>0.0</v>
      </c>
      <c r="X6" s="140" t="s">
        <v>208</v>
      </c>
      <c r="Y6" s="140">
        <v>0.75</v>
      </c>
      <c r="Z6" s="140" t="s">
        <v>209</v>
      </c>
      <c r="AA6" s="140">
        <v>0.0</v>
      </c>
      <c r="AB6" s="140" t="s">
        <v>210</v>
      </c>
      <c r="AC6" s="140">
        <v>0.0</v>
      </c>
      <c r="AD6" s="140" t="s">
        <v>211</v>
      </c>
      <c r="AE6" s="140">
        <v>0.0</v>
      </c>
      <c r="AF6" s="140" t="s">
        <v>212</v>
      </c>
      <c r="AG6" s="140">
        <v>0.25</v>
      </c>
      <c r="AH6" s="140" t="s">
        <v>131</v>
      </c>
      <c r="AI6" s="140">
        <v>0.0</v>
      </c>
      <c r="AJ6" s="140" t="s">
        <v>213</v>
      </c>
      <c r="AK6" s="140">
        <v>0.0</v>
      </c>
      <c r="AL6" s="140" t="s">
        <v>214</v>
      </c>
      <c r="AM6" s="140">
        <v>0.0</v>
      </c>
      <c r="AN6" s="140" t="s">
        <v>215</v>
      </c>
      <c r="AO6" s="140">
        <v>0.0</v>
      </c>
    </row>
    <row r="7">
      <c r="A7" s="96"/>
      <c r="B7" s="138"/>
      <c r="C7" s="132" t="s">
        <v>216</v>
      </c>
      <c r="D7" s="132">
        <v>1.0</v>
      </c>
      <c r="E7" s="132" t="s">
        <v>217</v>
      </c>
      <c r="F7" s="140" t="s">
        <v>218</v>
      </c>
      <c r="G7" s="140">
        <v>0.25</v>
      </c>
      <c r="H7" s="140" t="s">
        <v>131</v>
      </c>
      <c r="I7" s="140">
        <v>0.0</v>
      </c>
      <c r="J7" s="140" t="s">
        <v>131</v>
      </c>
      <c r="K7" s="140">
        <v>0.0</v>
      </c>
      <c r="L7" s="140" t="s">
        <v>219</v>
      </c>
      <c r="M7" s="140">
        <v>0.0</v>
      </c>
      <c r="N7" s="140" t="s">
        <v>131</v>
      </c>
      <c r="O7" s="140">
        <v>0.0</v>
      </c>
      <c r="P7" s="140" t="s">
        <v>131</v>
      </c>
      <c r="Q7" s="140">
        <v>0.0</v>
      </c>
      <c r="R7" s="140" t="s">
        <v>131</v>
      </c>
      <c r="S7" s="140">
        <v>0.0</v>
      </c>
      <c r="T7" s="140" t="s">
        <v>131</v>
      </c>
      <c r="U7" s="140">
        <v>0.0</v>
      </c>
      <c r="V7" s="140" t="s">
        <v>131</v>
      </c>
      <c r="W7" s="140">
        <v>0.0</v>
      </c>
      <c r="X7" s="140" t="s">
        <v>131</v>
      </c>
      <c r="Y7" s="140">
        <v>0.0</v>
      </c>
      <c r="Z7" s="140" t="s">
        <v>131</v>
      </c>
      <c r="AA7" s="140">
        <v>0.0</v>
      </c>
      <c r="AB7" s="140" t="s">
        <v>131</v>
      </c>
      <c r="AC7" s="140">
        <v>0.0</v>
      </c>
      <c r="AD7" s="140" t="s">
        <v>131</v>
      </c>
      <c r="AE7" s="140">
        <v>0.0</v>
      </c>
      <c r="AF7" s="140" t="s">
        <v>131</v>
      </c>
      <c r="AG7" s="140">
        <v>0.0</v>
      </c>
      <c r="AH7" s="140" t="s">
        <v>131</v>
      </c>
      <c r="AI7" s="140">
        <v>0.0</v>
      </c>
      <c r="AJ7" s="140" t="s">
        <v>131</v>
      </c>
      <c r="AK7" s="140">
        <v>0.0</v>
      </c>
      <c r="AL7" s="140" t="s">
        <v>131</v>
      </c>
      <c r="AM7" s="140">
        <v>0.0</v>
      </c>
      <c r="AN7" s="140" t="s">
        <v>131</v>
      </c>
      <c r="AO7" s="140">
        <v>0.0</v>
      </c>
    </row>
    <row r="8">
      <c r="A8" s="96"/>
      <c r="B8" s="138"/>
      <c r="C8" s="132" t="s">
        <v>220</v>
      </c>
      <c r="D8" s="132">
        <v>1.0</v>
      </c>
      <c r="E8" s="132" t="s">
        <v>221</v>
      </c>
      <c r="F8" s="140" t="s">
        <v>222</v>
      </c>
      <c r="G8" s="140">
        <v>0.0</v>
      </c>
      <c r="H8" s="140" t="s">
        <v>131</v>
      </c>
      <c r="I8" s="140">
        <v>0.0</v>
      </c>
      <c r="J8" s="140" t="s">
        <v>131</v>
      </c>
      <c r="K8" s="140">
        <v>0.0</v>
      </c>
      <c r="L8" s="140" t="s">
        <v>223</v>
      </c>
      <c r="M8" s="140">
        <v>1.0</v>
      </c>
      <c r="N8" s="140" t="s">
        <v>131</v>
      </c>
      <c r="O8" s="140">
        <v>0.0</v>
      </c>
      <c r="P8" s="140" t="s">
        <v>131</v>
      </c>
      <c r="Q8" s="140">
        <v>0.0</v>
      </c>
      <c r="R8" s="140" t="s">
        <v>224</v>
      </c>
      <c r="S8" s="140">
        <v>0.5</v>
      </c>
      <c r="T8" s="140" t="s">
        <v>225</v>
      </c>
      <c r="U8" s="140">
        <v>0.5</v>
      </c>
      <c r="V8" s="140" t="s">
        <v>225</v>
      </c>
      <c r="W8" s="140">
        <v>0.5</v>
      </c>
      <c r="X8" s="140" t="s">
        <v>226</v>
      </c>
      <c r="Y8" s="140">
        <v>0.25</v>
      </c>
      <c r="Z8" s="140" t="s">
        <v>227</v>
      </c>
      <c r="AA8" s="140">
        <v>0.0</v>
      </c>
      <c r="AB8" s="140" t="s">
        <v>228</v>
      </c>
      <c r="AC8" s="140">
        <v>0.25</v>
      </c>
      <c r="AD8" s="140" t="s">
        <v>229</v>
      </c>
      <c r="AE8" s="140">
        <v>0.25</v>
      </c>
      <c r="AF8" s="140" t="s">
        <v>230</v>
      </c>
      <c r="AG8" s="140">
        <v>0.0</v>
      </c>
      <c r="AH8" s="140" t="s">
        <v>231</v>
      </c>
      <c r="AI8" s="140">
        <v>1.0</v>
      </c>
      <c r="AJ8" s="140" t="s">
        <v>232</v>
      </c>
      <c r="AK8" s="140">
        <v>0.5</v>
      </c>
      <c r="AL8" s="140" t="s">
        <v>233</v>
      </c>
      <c r="AM8" s="140">
        <v>0.0</v>
      </c>
      <c r="AN8" s="140" t="s">
        <v>234</v>
      </c>
      <c r="AO8" s="140">
        <v>0.0</v>
      </c>
    </row>
    <row r="9" ht="337.5" customHeight="1">
      <c r="A9" s="96"/>
      <c r="B9" s="139"/>
      <c r="C9" s="132" t="s">
        <v>235</v>
      </c>
      <c r="D9" s="132">
        <v>1.0</v>
      </c>
      <c r="E9" s="132" t="s">
        <v>236</v>
      </c>
      <c r="F9" s="140" t="s">
        <v>237</v>
      </c>
      <c r="G9" s="140">
        <v>0.25</v>
      </c>
      <c r="H9" s="140" t="s">
        <v>131</v>
      </c>
      <c r="I9" s="140">
        <v>0.0</v>
      </c>
      <c r="J9" s="140" t="s">
        <v>131</v>
      </c>
      <c r="K9" s="140">
        <v>0.0</v>
      </c>
      <c r="L9" s="140" t="s">
        <v>238</v>
      </c>
      <c r="M9" s="140">
        <v>0.75</v>
      </c>
      <c r="N9" s="140" t="s">
        <v>239</v>
      </c>
      <c r="O9" s="140">
        <v>0.0</v>
      </c>
      <c r="P9" s="140" t="s">
        <v>131</v>
      </c>
      <c r="Q9" s="140">
        <v>0.0</v>
      </c>
      <c r="R9" s="140" t="s">
        <v>240</v>
      </c>
      <c r="S9" s="140">
        <v>0.25</v>
      </c>
      <c r="T9" s="140" t="s">
        <v>241</v>
      </c>
      <c r="U9" s="140">
        <v>0.5</v>
      </c>
      <c r="V9" s="140" t="s">
        <v>242</v>
      </c>
      <c r="W9" s="140">
        <v>0.5</v>
      </c>
      <c r="X9" s="140" t="s">
        <v>243</v>
      </c>
      <c r="Y9" s="140">
        <v>1.0</v>
      </c>
      <c r="Z9" s="140" t="s">
        <v>244</v>
      </c>
      <c r="AA9" s="140">
        <v>0.5</v>
      </c>
      <c r="AB9" s="140" t="s">
        <v>245</v>
      </c>
      <c r="AC9" s="140">
        <v>0.25</v>
      </c>
      <c r="AD9" s="140" t="s">
        <v>246</v>
      </c>
      <c r="AE9" s="140">
        <v>0.25</v>
      </c>
      <c r="AF9" s="140" t="s">
        <v>247</v>
      </c>
      <c r="AG9" s="140">
        <v>0.5</v>
      </c>
      <c r="AH9" s="140" t="s">
        <v>131</v>
      </c>
      <c r="AI9" s="140">
        <v>0.0</v>
      </c>
      <c r="AJ9" s="140" t="s">
        <v>248</v>
      </c>
      <c r="AK9" s="140">
        <v>0.0</v>
      </c>
      <c r="AL9" s="140" t="s">
        <v>249</v>
      </c>
      <c r="AM9" s="140">
        <v>0.25</v>
      </c>
      <c r="AN9" s="140" t="s">
        <v>250</v>
      </c>
      <c r="AO9" s="140">
        <v>0.75</v>
      </c>
    </row>
    <row r="10" ht="206.25" customHeight="1">
      <c r="A10" s="96"/>
      <c r="B10" s="131" t="s">
        <v>251</v>
      </c>
      <c r="C10" s="132" t="s">
        <v>252</v>
      </c>
      <c r="D10" s="132">
        <v>1.0</v>
      </c>
      <c r="E10" s="132" t="s">
        <v>253</v>
      </c>
      <c r="F10" s="140" t="s">
        <v>254</v>
      </c>
      <c r="G10" s="140">
        <v>0.75</v>
      </c>
      <c r="H10" s="140" t="s">
        <v>131</v>
      </c>
      <c r="I10" s="140">
        <v>0.0</v>
      </c>
      <c r="J10" s="140" t="s">
        <v>131</v>
      </c>
      <c r="K10" s="140">
        <v>0.0</v>
      </c>
      <c r="L10" s="140" t="s">
        <v>255</v>
      </c>
      <c r="M10" s="140">
        <v>0.0</v>
      </c>
      <c r="N10" s="140" t="s">
        <v>131</v>
      </c>
      <c r="O10" s="140">
        <v>0.0</v>
      </c>
      <c r="P10" s="140" t="s">
        <v>256</v>
      </c>
      <c r="Q10" s="140">
        <v>0.0</v>
      </c>
      <c r="R10" s="140" t="s">
        <v>131</v>
      </c>
      <c r="S10" s="140">
        <v>0.0</v>
      </c>
      <c r="T10" s="140" t="s">
        <v>257</v>
      </c>
      <c r="U10" s="140">
        <v>0.0</v>
      </c>
      <c r="V10" s="140" t="s">
        <v>258</v>
      </c>
      <c r="W10" s="140">
        <v>0.0</v>
      </c>
      <c r="X10" s="140" t="s">
        <v>259</v>
      </c>
      <c r="Y10" s="140">
        <v>0.75</v>
      </c>
      <c r="Z10" s="140" t="s">
        <v>131</v>
      </c>
      <c r="AA10" s="140">
        <v>0.0</v>
      </c>
      <c r="AB10" s="140" t="s">
        <v>131</v>
      </c>
      <c r="AC10" s="140">
        <v>0.0</v>
      </c>
      <c r="AD10" s="140" t="s">
        <v>260</v>
      </c>
      <c r="AE10" s="140">
        <v>0.5</v>
      </c>
      <c r="AF10" s="140" t="s">
        <v>261</v>
      </c>
      <c r="AG10" s="140">
        <v>0.0</v>
      </c>
      <c r="AH10" s="140" t="s">
        <v>131</v>
      </c>
      <c r="AI10" s="140">
        <v>0.0</v>
      </c>
      <c r="AJ10" s="140" t="s">
        <v>131</v>
      </c>
      <c r="AK10" s="140">
        <v>0.0</v>
      </c>
      <c r="AL10" s="140" t="s">
        <v>262</v>
      </c>
      <c r="AM10" s="140">
        <v>1.0</v>
      </c>
      <c r="AN10" s="140" t="s">
        <v>263</v>
      </c>
      <c r="AO10" s="140">
        <v>0.5</v>
      </c>
    </row>
    <row r="11">
      <c r="A11" s="101"/>
      <c r="B11" s="139"/>
      <c r="C11" s="132" t="s">
        <v>264</v>
      </c>
      <c r="D11" s="132">
        <v>1.0</v>
      </c>
      <c r="E11" s="132" t="s">
        <v>265</v>
      </c>
      <c r="F11" s="140" t="s">
        <v>131</v>
      </c>
      <c r="G11" s="140">
        <v>0.0</v>
      </c>
      <c r="H11" s="140" t="s">
        <v>131</v>
      </c>
      <c r="I11" s="140">
        <v>0.0</v>
      </c>
      <c r="J11" s="140" t="s">
        <v>131</v>
      </c>
      <c r="K11" s="140">
        <v>0.0</v>
      </c>
      <c r="L11" s="140" t="s">
        <v>131</v>
      </c>
      <c r="M11" s="140">
        <v>0.0</v>
      </c>
      <c r="N11" s="140" t="s">
        <v>131</v>
      </c>
      <c r="O11" s="140">
        <v>0.0</v>
      </c>
      <c r="P11" s="140" t="s">
        <v>131</v>
      </c>
      <c r="Q11" s="140">
        <v>0.0</v>
      </c>
      <c r="R11" s="140" t="s">
        <v>131</v>
      </c>
      <c r="S11" s="140">
        <v>0.0</v>
      </c>
      <c r="T11" s="140" t="s">
        <v>131</v>
      </c>
      <c r="U11" s="140">
        <v>0.0</v>
      </c>
      <c r="V11" s="140" t="s">
        <v>131</v>
      </c>
      <c r="W11" s="140">
        <v>0.0</v>
      </c>
      <c r="X11" s="140" t="s">
        <v>131</v>
      </c>
      <c r="Y11" s="140">
        <v>0.0</v>
      </c>
      <c r="Z11" s="140" t="s">
        <v>131</v>
      </c>
      <c r="AA11" s="140">
        <v>0.0</v>
      </c>
      <c r="AB11" s="140" t="s">
        <v>131</v>
      </c>
      <c r="AC11" s="140">
        <v>0.0</v>
      </c>
      <c r="AD11" s="140" t="s">
        <v>266</v>
      </c>
      <c r="AE11" s="140">
        <v>0.0</v>
      </c>
      <c r="AF11" s="140" t="s">
        <v>267</v>
      </c>
      <c r="AG11" s="140">
        <v>0.0</v>
      </c>
      <c r="AH11" s="140" t="s">
        <v>131</v>
      </c>
      <c r="AI11" s="140">
        <v>0.0</v>
      </c>
      <c r="AJ11" s="140" t="s">
        <v>131</v>
      </c>
      <c r="AK11" s="140">
        <v>0.0</v>
      </c>
      <c r="AL11" s="140" t="s">
        <v>131</v>
      </c>
      <c r="AM11" s="140">
        <v>0.0</v>
      </c>
      <c r="AN11" s="140" t="s">
        <v>268</v>
      </c>
      <c r="AO11" s="140">
        <v>0.0</v>
      </c>
    </row>
    <row r="12">
      <c r="A12" s="141" t="s">
        <v>269</v>
      </c>
      <c r="B12" s="142" t="s">
        <v>270</v>
      </c>
      <c r="C12" s="143" t="s">
        <v>271</v>
      </c>
      <c r="D12" s="143">
        <v>1.0</v>
      </c>
      <c r="E12" s="143" t="s">
        <v>272</v>
      </c>
      <c r="F12" s="140" t="s">
        <v>131</v>
      </c>
      <c r="G12" s="140">
        <v>0.0</v>
      </c>
      <c r="H12" s="140" t="s">
        <v>131</v>
      </c>
      <c r="I12" s="140">
        <v>0.0</v>
      </c>
      <c r="J12" s="140" t="s">
        <v>131</v>
      </c>
      <c r="K12" s="140">
        <v>0.0</v>
      </c>
      <c r="L12" s="140" t="s">
        <v>131</v>
      </c>
      <c r="M12" s="140">
        <v>0.0</v>
      </c>
      <c r="N12" s="140" t="s">
        <v>131</v>
      </c>
      <c r="O12" s="140">
        <v>0.0</v>
      </c>
      <c r="P12" s="140" t="s">
        <v>131</v>
      </c>
      <c r="Q12" s="140">
        <v>0.0</v>
      </c>
      <c r="R12" s="140" t="s">
        <v>131</v>
      </c>
      <c r="S12" s="140">
        <v>0.0</v>
      </c>
      <c r="T12" s="140" t="s">
        <v>131</v>
      </c>
      <c r="U12" s="140">
        <v>0.0</v>
      </c>
      <c r="V12" s="140" t="s">
        <v>131</v>
      </c>
      <c r="W12" s="140">
        <v>0.0</v>
      </c>
      <c r="X12" s="140" t="s">
        <v>131</v>
      </c>
      <c r="Y12" s="140">
        <v>0.0</v>
      </c>
      <c r="Z12" s="140" t="s">
        <v>131</v>
      </c>
      <c r="AA12" s="140">
        <v>0.0</v>
      </c>
      <c r="AB12" s="140" t="s">
        <v>131</v>
      </c>
      <c r="AC12" s="140">
        <v>0.0</v>
      </c>
      <c r="AD12" s="140" t="s">
        <v>131</v>
      </c>
      <c r="AE12" s="140">
        <v>0.0</v>
      </c>
      <c r="AF12" s="140" t="s">
        <v>273</v>
      </c>
      <c r="AG12" s="140">
        <v>0.0</v>
      </c>
      <c r="AH12" s="140" t="s">
        <v>131</v>
      </c>
      <c r="AI12" s="140">
        <v>0.0</v>
      </c>
      <c r="AJ12" s="140" t="s">
        <v>131</v>
      </c>
      <c r="AK12" s="140">
        <v>0.0</v>
      </c>
      <c r="AL12" s="140" t="s">
        <v>131</v>
      </c>
      <c r="AM12" s="140">
        <v>0.0</v>
      </c>
      <c r="AN12" s="140" t="s">
        <v>274</v>
      </c>
      <c r="AO12" s="140">
        <v>0.0</v>
      </c>
    </row>
    <row r="13">
      <c r="A13" s="96"/>
      <c r="B13" s="141" t="s">
        <v>275</v>
      </c>
      <c r="C13" s="143" t="s">
        <v>276</v>
      </c>
      <c r="D13" s="143">
        <v>2.0</v>
      </c>
      <c r="E13" s="144" t="s">
        <v>277</v>
      </c>
      <c r="F13" s="140" t="s">
        <v>131</v>
      </c>
      <c r="G13" s="140">
        <v>0.0</v>
      </c>
      <c r="H13" s="140" t="s">
        <v>131</v>
      </c>
      <c r="I13" s="140">
        <v>0.0</v>
      </c>
      <c r="J13" s="140" t="s">
        <v>131</v>
      </c>
      <c r="K13" s="140">
        <v>0.0</v>
      </c>
      <c r="L13" s="140" t="s">
        <v>131</v>
      </c>
      <c r="M13" s="140">
        <v>0.0</v>
      </c>
      <c r="N13" s="140" t="s">
        <v>131</v>
      </c>
      <c r="O13" s="140">
        <v>0.0</v>
      </c>
      <c r="P13" s="140" t="s">
        <v>131</v>
      </c>
      <c r="Q13" s="140">
        <v>0.0</v>
      </c>
      <c r="R13" s="140" t="s">
        <v>131</v>
      </c>
      <c r="S13" s="140">
        <v>0.0</v>
      </c>
      <c r="T13" s="140" t="s">
        <v>278</v>
      </c>
      <c r="U13" s="140">
        <v>0.0</v>
      </c>
      <c r="V13" s="140" t="s">
        <v>279</v>
      </c>
      <c r="W13" s="140">
        <v>0.0</v>
      </c>
      <c r="X13" s="140" t="s">
        <v>280</v>
      </c>
      <c r="Y13" s="140">
        <v>0.5</v>
      </c>
      <c r="Z13" s="140" t="s">
        <v>131</v>
      </c>
      <c r="AA13" s="140">
        <v>0.0</v>
      </c>
      <c r="AB13" s="140" t="s">
        <v>131</v>
      </c>
      <c r="AC13" s="140">
        <v>0.0</v>
      </c>
      <c r="AD13" s="140" t="s">
        <v>131</v>
      </c>
      <c r="AE13" s="140">
        <v>0.0</v>
      </c>
      <c r="AF13" s="140" t="s">
        <v>131</v>
      </c>
      <c r="AG13" s="140">
        <v>0.0</v>
      </c>
      <c r="AH13" s="140" t="s">
        <v>131</v>
      </c>
      <c r="AI13" s="140">
        <v>0.0</v>
      </c>
      <c r="AJ13" s="140" t="s">
        <v>131</v>
      </c>
      <c r="AK13" s="140">
        <v>0.0</v>
      </c>
      <c r="AL13" s="140" t="s">
        <v>131</v>
      </c>
      <c r="AM13" s="140">
        <v>0.0</v>
      </c>
      <c r="AN13" s="140" t="s">
        <v>281</v>
      </c>
      <c r="AO13" s="140">
        <v>0.5</v>
      </c>
    </row>
    <row r="14" ht="174.0" customHeight="1">
      <c r="A14" s="96"/>
      <c r="B14" s="96"/>
      <c r="C14" s="143" t="s">
        <v>282</v>
      </c>
      <c r="D14" s="143">
        <v>1.0</v>
      </c>
      <c r="E14" s="143" t="s">
        <v>283</v>
      </c>
      <c r="F14" s="140" t="s">
        <v>131</v>
      </c>
      <c r="G14" s="140">
        <v>0.0</v>
      </c>
      <c r="H14" s="140" t="s">
        <v>131</v>
      </c>
      <c r="I14" s="140">
        <v>0.0</v>
      </c>
      <c r="J14" s="140" t="s">
        <v>131</v>
      </c>
      <c r="K14" s="140">
        <v>0.0</v>
      </c>
      <c r="L14" s="140" t="s">
        <v>131</v>
      </c>
      <c r="M14" s="140">
        <v>0.0</v>
      </c>
      <c r="N14" s="140" t="s">
        <v>131</v>
      </c>
      <c r="O14" s="140">
        <v>0.0</v>
      </c>
      <c r="P14" s="140" t="s">
        <v>131</v>
      </c>
      <c r="Q14" s="140">
        <v>0.0</v>
      </c>
      <c r="R14" s="140" t="s">
        <v>131</v>
      </c>
      <c r="S14" s="140">
        <v>0.0</v>
      </c>
      <c r="T14" s="140" t="s">
        <v>284</v>
      </c>
      <c r="U14" s="140">
        <v>0.0</v>
      </c>
      <c r="V14" s="140" t="s">
        <v>285</v>
      </c>
      <c r="W14" s="140">
        <v>0.0</v>
      </c>
      <c r="X14" s="140" t="s">
        <v>131</v>
      </c>
      <c r="Y14" s="140">
        <v>0.0</v>
      </c>
      <c r="Z14" s="140" t="s">
        <v>131</v>
      </c>
      <c r="AA14" s="140">
        <v>0.0</v>
      </c>
      <c r="AB14" s="140" t="s">
        <v>131</v>
      </c>
      <c r="AC14" s="140">
        <v>0.0</v>
      </c>
      <c r="AD14" s="140" t="s">
        <v>131</v>
      </c>
      <c r="AE14" s="140">
        <v>0.0</v>
      </c>
      <c r="AF14" s="140" t="s">
        <v>131</v>
      </c>
      <c r="AG14" s="140">
        <v>0.0</v>
      </c>
      <c r="AH14" s="140" t="s">
        <v>131</v>
      </c>
      <c r="AI14" s="140">
        <v>0.0</v>
      </c>
      <c r="AJ14" s="140" t="s">
        <v>131</v>
      </c>
      <c r="AK14" s="140">
        <v>0.0</v>
      </c>
      <c r="AL14" s="140" t="s">
        <v>131</v>
      </c>
      <c r="AM14" s="140">
        <v>0.0</v>
      </c>
      <c r="AN14" s="140" t="s">
        <v>286</v>
      </c>
      <c r="AO14" s="140">
        <v>0.0</v>
      </c>
    </row>
    <row r="15">
      <c r="A15" s="96"/>
      <c r="B15" s="96"/>
      <c r="C15" s="143" t="s">
        <v>287</v>
      </c>
      <c r="D15" s="143">
        <v>2.0</v>
      </c>
      <c r="E15" s="145" t="s">
        <v>288</v>
      </c>
      <c r="F15" s="140" t="s">
        <v>289</v>
      </c>
      <c r="G15" s="140">
        <v>0.0</v>
      </c>
      <c r="H15" s="140" t="s">
        <v>131</v>
      </c>
      <c r="I15" s="140">
        <v>0.0</v>
      </c>
      <c r="J15" s="140" t="s">
        <v>131</v>
      </c>
      <c r="K15" s="140">
        <v>0.0</v>
      </c>
      <c r="L15" s="140" t="s">
        <v>131</v>
      </c>
      <c r="M15" s="140">
        <v>0.0</v>
      </c>
      <c r="N15" s="140" t="s">
        <v>290</v>
      </c>
      <c r="O15" s="140">
        <v>0.0</v>
      </c>
      <c r="P15" s="140" t="s">
        <v>291</v>
      </c>
      <c r="Q15" s="140">
        <v>1.0</v>
      </c>
      <c r="R15" s="140" t="s">
        <v>131</v>
      </c>
      <c r="S15" s="140">
        <v>0.0</v>
      </c>
      <c r="T15" s="140" t="s">
        <v>292</v>
      </c>
      <c r="U15" s="140">
        <v>0.0</v>
      </c>
      <c r="V15" s="140" t="s">
        <v>293</v>
      </c>
      <c r="W15" s="140">
        <v>0.0</v>
      </c>
      <c r="X15" s="140" t="s">
        <v>131</v>
      </c>
      <c r="Y15" s="140">
        <v>0.0</v>
      </c>
      <c r="Z15" s="140" t="s">
        <v>131</v>
      </c>
      <c r="AA15" s="140">
        <v>0.0</v>
      </c>
      <c r="AB15" s="140" t="s">
        <v>131</v>
      </c>
      <c r="AC15" s="140">
        <v>0.0</v>
      </c>
      <c r="AD15" s="140" t="s">
        <v>294</v>
      </c>
      <c r="AE15" s="140">
        <v>0.0</v>
      </c>
      <c r="AF15" s="140" t="s">
        <v>295</v>
      </c>
      <c r="AG15" s="140">
        <v>0.0</v>
      </c>
      <c r="AH15" s="140" t="s">
        <v>131</v>
      </c>
      <c r="AI15" s="140">
        <v>0.0</v>
      </c>
      <c r="AJ15" s="140" t="s">
        <v>131</v>
      </c>
      <c r="AK15" s="140">
        <v>0.0</v>
      </c>
      <c r="AL15" s="140" t="s">
        <v>131</v>
      </c>
      <c r="AM15" s="140">
        <v>0.0</v>
      </c>
      <c r="AN15" s="140" t="s">
        <v>296</v>
      </c>
      <c r="AO15" s="140">
        <v>1.0</v>
      </c>
    </row>
    <row r="16">
      <c r="A16" s="96"/>
      <c r="B16" s="101"/>
      <c r="C16" s="143" t="s">
        <v>297</v>
      </c>
      <c r="D16" s="143">
        <v>1.0</v>
      </c>
      <c r="E16" s="143" t="s">
        <v>298</v>
      </c>
      <c r="F16" s="140" t="s">
        <v>299</v>
      </c>
      <c r="G16" s="140">
        <v>0.0</v>
      </c>
      <c r="H16" s="140" t="s">
        <v>131</v>
      </c>
      <c r="I16" s="140">
        <v>0.0</v>
      </c>
      <c r="J16" s="140" t="s">
        <v>131</v>
      </c>
      <c r="K16" s="140">
        <v>0.0</v>
      </c>
      <c r="L16" s="140" t="s">
        <v>131</v>
      </c>
      <c r="M16" s="140">
        <v>0.0</v>
      </c>
      <c r="N16" s="140" t="s">
        <v>131</v>
      </c>
      <c r="O16" s="140">
        <v>0.0</v>
      </c>
      <c r="P16" s="140" t="s">
        <v>300</v>
      </c>
      <c r="Q16" s="140">
        <v>0.0</v>
      </c>
      <c r="R16" s="140" t="s">
        <v>131</v>
      </c>
      <c r="S16" s="140">
        <v>0.0</v>
      </c>
      <c r="T16" s="140" t="s">
        <v>301</v>
      </c>
      <c r="U16" s="140">
        <v>1.0</v>
      </c>
      <c r="V16" s="140" t="s">
        <v>131</v>
      </c>
      <c r="W16" s="140">
        <v>0.0</v>
      </c>
      <c r="X16" s="140" t="s">
        <v>131</v>
      </c>
      <c r="Y16" s="140">
        <v>0.0</v>
      </c>
      <c r="Z16" s="140" t="s">
        <v>131</v>
      </c>
      <c r="AA16" s="140">
        <v>0.0</v>
      </c>
      <c r="AB16" s="140" t="s">
        <v>131</v>
      </c>
      <c r="AC16" s="140">
        <v>0.0</v>
      </c>
      <c r="AD16" s="140" t="s">
        <v>302</v>
      </c>
      <c r="AE16" s="140">
        <v>1.0</v>
      </c>
      <c r="AF16" s="140" t="s">
        <v>131</v>
      </c>
      <c r="AG16" s="140">
        <v>0.0</v>
      </c>
      <c r="AH16" s="140" t="s">
        <v>131</v>
      </c>
      <c r="AI16" s="140">
        <v>0.0</v>
      </c>
      <c r="AJ16" s="140" t="s">
        <v>131</v>
      </c>
      <c r="AK16" s="140">
        <v>0.0</v>
      </c>
      <c r="AL16" s="140" t="s">
        <v>131</v>
      </c>
      <c r="AM16" s="140">
        <v>0.0</v>
      </c>
      <c r="AN16" s="140" t="s">
        <v>303</v>
      </c>
      <c r="AO16" s="140">
        <v>1.0</v>
      </c>
    </row>
    <row r="17">
      <c r="A17" s="96"/>
      <c r="B17" s="146" t="s">
        <v>304</v>
      </c>
      <c r="C17" s="143" t="s">
        <v>305</v>
      </c>
      <c r="D17" s="143">
        <v>1.0</v>
      </c>
      <c r="E17" s="143" t="s">
        <v>306</v>
      </c>
      <c r="F17" s="140" t="s">
        <v>307</v>
      </c>
      <c r="G17" s="140">
        <v>0.0</v>
      </c>
      <c r="H17" s="140" t="s">
        <v>308</v>
      </c>
      <c r="I17" s="140">
        <v>0.0</v>
      </c>
      <c r="J17" s="140" t="s">
        <v>309</v>
      </c>
      <c r="K17" s="140">
        <v>0.0</v>
      </c>
      <c r="L17" s="147" t="s">
        <v>310</v>
      </c>
      <c r="M17" s="147">
        <v>0.0</v>
      </c>
      <c r="N17" s="140" t="s">
        <v>311</v>
      </c>
      <c r="O17" s="140">
        <v>0.0</v>
      </c>
      <c r="P17" s="140" t="s">
        <v>312</v>
      </c>
      <c r="Q17" s="140">
        <v>0.0</v>
      </c>
      <c r="R17" s="140" t="s">
        <v>313</v>
      </c>
      <c r="S17" s="140">
        <v>0.0</v>
      </c>
      <c r="T17" s="140" t="s">
        <v>314</v>
      </c>
      <c r="U17" s="140">
        <v>0.0</v>
      </c>
      <c r="V17" s="140" t="s">
        <v>315</v>
      </c>
      <c r="W17" s="140">
        <v>0.0</v>
      </c>
      <c r="X17" s="140" t="s">
        <v>316</v>
      </c>
      <c r="Y17" s="140">
        <v>0.25</v>
      </c>
      <c r="Z17" s="140" t="s">
        <v>317</v>
      </c>
      <c r="AA17" s="140">
        <v>0.0</v>
      </c>
      <c r="AB17" s="140" t="s">
        <v>318</v>
      </c>
      <c r="AC17" s="140">
        <v>0.0</v>
      </c>
      <c r="AD17" s="140" t="s">
        <v>319</v>
      </c>
      <c r="AE17" s="140">
        <v>0.0</v>
      </c>
      <c r="AF17" s="140" t="s">
        <v>320</v>
      </c>
      <c r="AG17" s="140">
        <v>0.0</v>
      </c>
      <c r="AH17" s="140" t="s">
        <v>321</v>
      </c>
      <c r="AI17" s="140">
        <v>0.0</v>
      </c>
      <c r="AJ17" s="140" t="s">
        <v>322</v>
      </c>
      <c r="AK17" s="140">
        <v>0.0</v>
      </c>
      <c r="AL17" s="140" t="s">
        <v>323</v>
      </c>
      <c r="AM17" s="140">
        <v>0.0</v>
      </c>
      <c r="AN17" s="140" t="s">
        <v>324</v>
      </c>
      <c r="AO17" s="140">
        <v>0.5</v>
      </c>
    </row>
    <row r="18" ht="229.5" customHeight="1">
      <c r="A18" s="96"/>
      <c r="B18" s="138"/>
      <c r="C18" s="143" t="s">
        <v>325</v>
      </c>
      <c r="D18" s="143">
        <v>2.0</v>
      </c>
      <c r="E18" s="143" t="s">
        <v>326</v>
      </c>
      <c r="F18" s="140" t="s">
        <v>327</v>
      </c>
      <c r="G18" s="140">
        <v>1.0</v>
      </c>
      <c r="H18" s="140" t="s">
        <v>131</v>
      </c>
      <c r="I18" s="140">
        <v>0.0</v>
      </c>
      <c r="J18" s="140" t="s">
        <v>131</v>
      </c>
      <c r="K18" s="140">
        <v>0.0</v>
      </c>
      <c r="L18" s="140" t="s">
        <v>131</v>
      </c>
      <c r="M18" s="140">
        <v>0.0</v>
      </c>
      <c r="N18" s="140" t="s">
        <v>131</v>
      </c>
      <c r="O18" s="140">
        <v>0.0</v>
      </c>
      <c r="P18" s="140" t="s">
        <v>328</v>
      </c>
      <c r="Q18" s="140">
        <v>0.0</v>
      </c>
      <c r="R18" s="140" t="s">
        <v>329</v>
      </c>
      <c r="S18" s="140">
        <v>0.0</v>
      </c>
      <c r="T18" s="140" t="s">
        <v>330</v>
      </c>
      <c r="U18" s="140">
        <v>0.0</v>
      </c>
      <c r="V18" s="140" t="s">
        <v>330</v>
      </c>
      <c r="W18" s="140">
        <v>0.0</v>
      </c>
      <c r="X18" s="140" t="s">
        <v>331</v>
      </c>
      <c r="Y18" s="140">
        <v>2.0</v>
      </c>
      <c r="Z18" s="140" t="s">
        <v>131</v>
      </c>
      <c r="AA18" s="140">
        <v>0.0</v>
      </c>
      <c r="AB18" s="140" t="s">
        <v>131</v>
      </c>
      <c r="AC18" s="140">
        <v>0.0</v>
      </c>
      <c r="AD18" s="140" t="s">
        <v>131</v>
      </c>
      <c r="AE18" s="140">
        <v>0.0</v>
      </c>
      <c r="AF18" s="140" t="s">
        <v>131</v>
      </c>
      <c r="AG18" s="140">
        <v>0.0</v>
      </c>
      <c r="AH18" s="140" t="s">
        <v>131</v>
      </c>
      <c r="AI18" s="140">
        <v>0.0</v>
      </c>
      <c r="AJ18" s="140" t="s">
        <v>131</v>
      </c>
      <c r="AK18" s="140">
        <v>0.0</v>
      </c>
      <c r="AL18" s="140" t="s">
        <v>332</v>
      </c>
      <c r="AM18" s="140">
        <v>1.0</v>
      </c>
      <c r="AN18" s="140" t="s">
        <v>333</v>
      </c>
      <c r="AO18" s="140">
        <v>2.0</v>
      </c>
    </row>
    <row r="19">
      <c r="A19" s="101"/>
      <c r="B19" s="139"/>
      <c r="C19" s="145" t="s">
        <v>334</v>
      </c>
      <c r="D19" s="143">
        <v>2.0</v>
      </c>
      <c r="E19" s="143" t="s">
        <v>335</v>
      </c>
      <c r="F19" s="140" t="s">
        <v>336</v>
      </c>
      <c r="G19" s="140">
        <v>0.0</v>
      </c>
      <c r="H19" s="140" t="s">
        <v>131</v>
      </c>
      <c r="I19" s="140">
        <v>0.0</v>
      </c>
      <c r="J19" s="140" t="s">
        <v>131</v>
      </c>
      <c r="K19" s="140">
        <v>0.0</v>
      </c>
      <c r="L19" s="140" t="s">
        <v>131</v>
      </c>
      <c r="M19" s="140">
        <v>0.0</v>
      </c>
      <c r="N19" s="140" t="s">
        <v>337</v>
      </c>
      <c r="O19" s="140">
        <v>0.0</v>
      </c>
      <c r="P19" s="140" t="s">
        <v>338</v>
      </c>
      <c r="Q19" s="140">
        <v>1.0</v>
      </c>
      <c r="R19" s="140" t="s">
        <v>131</v>
      </c>
      <c r="S19" s="140">
        <v>0.0</v>
      </c>
      <c r="T19" s="140" t="s">
        <v>339</v>
      </c>
      <c r="U19" s="140">
        <v>0.5</v>
      </c>
      <c r="V19" s="140" t="s">
        <v>340</v>
      </c>
      <c r="W19" s="140">
        <v>0.0</v>
      </c>
      <c r="X19" s="140" t="s">
        <v>341</v>
      </c>
      <c r="Y19" s="140">
        <v>0.0</v>
      </c>
      <c r="Z19" s="140" t="s">
        <v>342</v>
      </c>
      <c r="AA19" s="140">
        <v>0.0</v>
      </c>
      <c r="AB19" s="140" t="s">
        <v>343</v>
      </c>
      <c r="AC19" s="140">
        <v>0.0</v>
      </c>
      <c r="AD19" s="140" t="s">
        <v>344</v>
      </c>
      <c r="AE19" s="140">
        <v>0.25</v>
      </c>
      <c r="AF19" s="140" t="s">
        <v>345</v>
      </c>
      <c r="AG19" s="140">
        <v>0.0</v>
      </c>
      <c r="AH19" s="140" t="s">
        <v>131</v>
      </c>
      <c r="AI19" s="140">
        <v>0.0</v>
      </c>
      <c r="AJ19" s="140" t="s">
        <v>131</v>
      </c>
      <c r="AK19" s="140">
        <v>0.0</v>
      </c>
      <c r="AL19" s="140" t="s">
        <v>131</v>
      </c>
      <c r="AM19" s="140">
        <v>0.0</v>
      </c>
      <c r="AN19" s="140" t="s">
        <v>346</v>
      </c>
      <c r="AO19" s="140">
        <v>2.0</v>
      </c>
    </row>
    <row r="20">
      <c r="A20" s="148" t="s">
        <v>347</v>
      </c>
      <c r="B20" s="149" t="s">
        <v>348</v>
      </c>
      <c r="C20" s="150" t="s">
        <v>349</v>
      </c>
      <c r="D20" s="150">
        <v>1.0</v>
      </c>
      <c r="E20" s="150" t="s">
        <v>350</v>
      </c>
      <c r="F20" s="140" t="s">
        <v>131</v>
      </c>
      <c r="G20" s="140">
        <v>0.0</v>
      </c>
      <c r="H20" s="140" t="s">
        <v>131</v>
      </c>
      <c r="I20" s="140">
        <v>0.0</v>
      </c>
      <c r="J20" s="140" t="s">
        <v>131</v>
      </c>
      <c r="K20" s="140">
        <v>0.0</v>
      </c>
      <c r="L20" s="140" t="s">
        <v>131</v>
      </c>
      <c r="M20" s="140">
        <v>0.0</v>
      </c>
      <c r="N20" s="140" t="s">
        <v>131</v>
      </c>
      <c r="O20" s="140">
        <v>0.0</v>
      </c>
      <c r="P20" s="140" t="s">
        <v>131</v>
      </c>
      <c r="Q20" s="140">
        <v>0.0</v>
      </c>
      <c r="R20" s="140" t="s">
        <v>131</v>
      </c>
      <c r="S20" s="140">
        <v>0.0</v>
      </c>
      <c r="T20" s="140" t="s">
        <v>351</v>
      </c>
      <c r="U20" s="140">
        <v>0.0</v>
      </c>
      <c r="V20" s="140" t="s">
        <v>131</v>
      </c>
      <c r="W20" s="140">
        <v>0.0</v>
      </c>
      <c r="X20" s="140" t="s">
        <v>131</v>
      </c>
      <c r="Y20" s="140">
        <v>0.0</v>
      </c>
      <c r="Z20" s="140" t="s">
        <v>352</v>
      </c>
      <c r="AA20" s="140">
        <v>0.0</v>
      </c>
      <c r="AB20" s="140" t="s">
        <v>131</v>
      </c>
      <c r="AC20" s="140">
        <v>0.0</v>
      </c>
      <c r="AD20" s="140" t="s">
        <v>131</v>
      </c>
      <c r="AE20" s="140">
        <v>0.0</v>
      </c>
      <c r="AF20" s="140" t="s">
        <v>353</v>
      </c>
      <c r="AG20" s="140">
        <v>0.0</v>
      </c>
      <c r="AH20" s="140" t="s">
        <v>131</v>
      </c>
      <c r="AI20" s="140">
        <v>0.0</v>
      </c>
      <c r="AJ20" s="140" t="s">
        <v>131</v>
      </c>
      <c r="AK20" s="140">
        <v>0.0</v>
      </c>
      <c r="AL20" s="140" t="s">
        <v>131</v>
      </c>
      <c r="AM20" s="140">
        <v>0.0</v>
      </c>
      <c r="AN20" s="140" t="s">
        <v>354</v>
      </c>
      <c r="AO20" s="140">
        <v>0.0</v>
      </c>
    </row>
    <row r="21" ht="337.5" customHeight="1">
      <c r="A21" s="96"/>
      <c r="B21" s="151" t="s">
        <v>355</v>
      </c>
      <c r="C21" s="150" t="s">
        <v>356</v>
      </c>
      <c r="D21" s="150">
        <v>2.0</v>
      </c>
      <c r="E21" s="150" t="s">
        <v>357</v>
      </c>
      <c r="F21" s="140" t="s">
        <v>131</v>
      </c>
      <c r="G21" s="140">
        <v>0.0</v>
      </c>
      <c r="H21" s="140" t="s">
        <v>131</v>
      </c>
      <c r="I21" s="140">
        <v>0.0</v>
      </c>
      <c r="J21" s="140" t="s">
        <v>131</v>
      </c>
      <c r="K21" s="140">
        <v>0.0</v>
      </c>
      <c r="L21" s="140" t="s">
        <v>131</v>
      </c>
      <c r="M21" s="140">
        <v>0.0</v>
      </c>
      <c r="N21" s="140" t="s">
        <v>131</v>
      </c>
      <c r="O21" s="140">
        <v>0.0</v>
      </c>
      <c r="P21" s="140" t="s">
        <v>131</v>
      </c>
      <c r="Q21" s="140">
        <v>0.0</v>
      </c>
      <c r="R21" s="140" t="s">
        <v>131</v>
      </c>
      <c r="S21" s="140">
        <v>0.0</v>
      </c>
      <c r="T21" s="140" t="s">
        <v>131</v>
      </c>
      <c r="U21" s="140">
        <v>0.0</v>
      </c>
      <c r="V21" s="140" t="s">
        <v>131</v>
      </c>
      <c r="W21" s="140">
        <v>0.0</v>
      </c>
      <c r="X21" s="140" t="s">
        <v>131</v>
      </c>
      <c r="Y21" s="140">
        <v>0.0</v>
      </c>
      <c r="Z21" s="140" t="s">
        <v>131</v>
      </c>
      <c r="AA21" s="140">
        <v>0.0</v>
      </c>
      <c r="AB21" s="140" t="s">
        <v>131</v>
      </c>
      <c r="AC21" s="140">
        <v>0.0</v>
      </c>
      <c r="AD21" s="140" t="s">
        <v>131</v>
      </c>
      <c r="AE21" s="140">
        <v>0.0</v>
      </c>
      <c r="AF21" s="140" t="s">
        <v>131</v>
      </c>
      <c r="AG21" s="140">
        <v>0.0</v>
      </c>
      <c r="AH21" s="140" t="s">
        <v>131</v>
      </c>
      <c r="AI21" s="140">
        <v>0.0</v>
      </c>
      <c r="AJ21" s="140" t="s">
        <v>131</v>
      </c>
      <c r="AK21" s="140">
        <v>0.0</v>
      </c>
      <c r="AL21" s="140" t="s">
        <v>131</v>
      </c>
      <c r="AM21" s="140">
        <v>0.0</v>
      </c>
      <c r="AN21" s="140" t="s">
        <v>358</v>
      </c>
      <c r="AO21" s="140">
        <v>0.5</v>
      </c>
    </row>
    <row r="22" ht="132.0" customHeight="1">
      <c r="A22" s="96"/>
      <c r="B22" s="138"/>
      <c r="C22" s="150" t="s">
        <v>359</v>
      </c>
      <c r="D22" s="150">
        <v>1.0</v>
      </c>
      <c r="E22" s="150" t="s">
        <v>360</v>
      </c>
      <c r="F22" s="140" t="s">
        <v>131</v>
      </c>
      <c r="G22" s="140">
        <v>0.0</v>
      </c>
      <c r="H22" s="140" t="s">
        <v>131</v>
      </c>
      <c r="I22" s="140">
        <v>0.0</v>
      </c>
      <c r="J22" s="140" t="s">
        <v>131</v>
      </c>
      <c r="K22" s="140">
        <v>0.0</v>
      </c>
      <c r="L22" s="140" t="s">
        <v>131</v>
      </c>
      <c r="M22" s="140">
        <v>0.0</v>
      </c>
      <c r="N22" s="140" t="s">
        <v>131</v>
      </c>
      <c r="O22" s="140">
        <v>0.0</v>
      </c>
      <c r="P22" s="140" t="s">
        <v>131</v>
      </c>
      <c r="Q22" s="140">
        <v>0.0</v>
      </c>
      <c r="R22" s="140" t="s">
        <v>131</v>
      </c>
      <c r="S22" s="140">
        <v>0.0</v>
      </c>
      <c r="T22" s="140" t="s">
        <v>361</v>
      </c>
      <c r="U22" s="140">
        <v>0.0</v>
      </c>
      <c r="V22" s="140" t="s">
        <v>131</v>
      </c>
      <c r="W22" s="140">
        <v>0.0</v>
      </c>
      <c r="X22" s="140" t="s">
        <v>131</v>
      </c>
      <c r="Y22" s="140">
        <v>0.0</v>
      </c>
      <c r="Z22" s="140" t="s">
        <v>131</v>
      </c>
      <c r="AA22" s="140">
        <v>0.0</v>
      </c>
      <c r="AB22" s="140" t="s">
        <v>131</v>
      </c>
      <c r="AC22" s="140">
        <v>0.0</v>
      </c>
      <c r="AD22" s="140" t="s">
        <v>131</v>
      </c>
      <c r="AE22" s="140">
        <v>0.0</v>
      </c>
      <c r="AF22" s="140" t="s">
        <v>131</v>
      </c>
      <c r="AG22" s="140">
        <v>0.0</v>
      </c>
      <c r="AH22" s="140" t="s">
        <v>131</v>
      </c>
      <c r="AI22" s="140">
        <v>0.0</v>
      </c>
      <c r="AJ22" s="140" t="s">
        <v>131</v>
      </c>
      <c r="AK22" s="140">
        <v>0.0</v>
      </c>
      <c r="AL22" s="140" t="s">
        <v>131</v>
      </c>
      <c r="AM22" s="140">
        <v>0.0</v>
      </c>
      <c r="AN22" s="140" t="s">
        <v>362</v>
      </c>
      <c r="AO22" s="140">
        <v>0.0</v>
      </c>
    </row>
    <row r="23" ht="202.5" customHeight="1">
      <c r="A23" s="96"/>
      <c r="B23" s="138"/>
      <c r="C23" s="150" t="s">
        <v>363</v>
      </c>
      <c r="D23" s="150">
        <v>2.0</v>
      </c>
      <c r="E23" s="152" t="s">
        <v>364</v>
      </c>
      <c r="F23" s="140" t="s">
        <v>131</v>
      </c>
      <c r="G23" s="140">
        <v>0.0</v>
      </c>
      <c r="H23" s="140" t="s">
        <v>131</v>
      </c>
      <c r="I23" s="140">
        <v>0.0</v>
      </c>
      <c r="J23" s="140" t="s">
        <v>131</v>
      </c>
      <c r="K23" s="140">
        <v>0.0</v>
      </c>
      <c r="L23" s="140" t="s">
        <v>131</v>
      </c>
      <c r="M23" s="140">
        <v>0.0</v>
      </c>
      <c r="N23" s="140" t="s">
        <v>290</v>
      </c>
      <c r="O23" s="140">
        <v>0.0</v>
      </c>
      <c r="P23" s="140" t="s">
        <v>365</v>
      </c>
      <c r="Q23" s="140">
        <v>1.0</v>
      </c>
      <c r="R23" s="140" t="s">
        <v>131</v>
      </c>
      <c r="S23" s="140">
        <v>0.0</v>
      </c>
      <c r="T23" s="140" t="s">
        <v>131</v>
      </c>
      <c r="U23" s="140">
        <v>0.0</v>
      </c>
      <c r="V23" s="140" t="s">
        <v>366</v>
      </c>
      <c r="W23" s="140">
        <v>0.0</v>
      </c>
      <c r="X23" s="140" t="s">
        <v>131</v>
      </c>
      <c r="Y23" s="140">
        <v>0.0</v>
      </c>
      <c r="Z23" s="140" t="s">
        <v>131</v>
      </c>
      <c r="AA23" s="140">
        <v>0.0</v>
      </c>
      <c r="AB23" s="140" t="s">
        <v>131</v>
      </c>
      <c r="AC23" s="140">
        <v>0.0</v>
      </c>
      <c r="AD23" s="140" t="s">
        <v>131</v>
      </c>
      <c r="AE23" s="140">
        <v>0.0</v>
      </c>
      <c r="AF23" s="140" t="s">
        <v>367</v>
      </c>
      <c r="AG23" s="140">
        <v>0.0</v>
      </c>
      <c r="AH23" s="140" t="s">
        <v>131</v>
      </c>
      <c r="AI23" s="140">
        <v>0.0</v>
      </c>
      <c r="AJ23" s="140" t="s">
        <v>131</v>
      </c>
      <c r="AK23" s="140">
        <v>0.0</v>
      </c>
      <c r="AL23" s="140" t="s">
        <v>131</v>
      </c>
      <c r="AM23" s="140">
        <v>0.0</v>
      </c>
      <c r="AN23" s="140" t="s">
        <v>368</v>
      </c>
      <c r="AO23" s="140">
        <v>2.0</v>
      </c>
    </row>
    <row r="24" ht="202.5" customHeight="1">
      <c r="A24" s="96"/>
      <c r="B24" s="139"/>
      <c r="C24" s="150" t="s">
        <v>369</v>
      </c>
      <c r="D24" s="150">
        <v>1.0</v>
      </c>
      <c r="E24" s="150" t="s">
        <v>370</v>
      </c>
      <c r="F24" s="140" t="s">
        <v>371</v>
      </c>
      <c r="G24" s="140">
        <v>0.5</v>
      </c>
      <c r="H24" s="140" t="s">
        <v>131</v>
      </c>
      <c r="I24" s="140">
        <v>0.0</v>
      </c>
      <c r="J24" s="140" t="s">
        <v>131</v>
      </c>
      <c r="K24" s="140">
        <v>0.0</v>
      </c>
      <c r="L24" s="140" t="s">
        <v>372</v>
      </c>
      <c r="M24" s="140">
        <v>0.0</v>
      </c>
      <c r="N24" s="140" t="s">
        <v>131</v>
      </c>
      <c r="O24" s="140">
        <v>0.0</v>
      </c>
      <c r="P24" s="140" t="s">
        <v>373</v>
      </c>
      <c r="Q24" s="140">
        <v>0.0</v>
      </c>
      <c r="R24" s="140" t="s">
        <v>131</v>
      </c>
      <c r="S24" s="140">
        <v>0.0</v>
      </c>
      <c r="T24" s="140" t="s">
        <v>374</v>
      </c>
      <c r="U24" s="140">
        <v>1.0</v>
      </c>
      <c r="V24" s="140" t="s">
        <v>131</v>
      </c>
      <c r="W24" s="140">
        <v>0.0</v>
      </c>
      <c r="X24" s="140" t="s">
        <v>131</v>
      </c>
      <c r="Y24" s="140">
        <v>0.0</v>
      </c>
      <c r="Z24" s="140" t="s">
        <v>131</v>
      </c>
      <c r="AA24" s="140">
        <v>0.0</v>
      </c>
      <c r="AB24" s="140" t="s">
        <v>131</v>
      </c>
      <c r="AC24" s="140">
        <v>0.0</v>
      </c>
      <c r="AD24" s="140" t="s">
        <v>375</v>
      </c>
      <c r="AE24" s="140">
        <v>1.0</v>
      </c>
      <c r="AF24" s="140" t="s">
        <v>131</v>
      </c>
      <c r="AG24" s="140">
        <v>0.0</v>
      </c>
      <c r="AH24" s="140" t="s">
        <v>131</v>
      </c>
      <c r="AI24" s="140">
        <v>0.0</v>
      </c>
      <c r="AJ24" s="140" t="s">
        <v>131</v>
      </c>
      <c r="AK24" s="140">
        <v>0.0</v>
      </c>
      <c r="AL24" s="140" t="s">
        <v>131</v>
      </c>
      <c r="AM24" s="140">
        <v>0.0</v>
      </c>
      <c r="AN24" s="140" t="s">
        <v>376</v>
      </c>
      <c r="AO24" s="140">
        <v>1.0</v>
      </c>
    </row>
    <row r="25" ht="99.0" customHeight="1">
      <c r="A25" s="96"/>
      <c r="B25" s="151" t="s">
        <v>377</v>
      </c>
      <c r="C25" s="150" t="s">
        <v>378</v>
      </c>
      <c r="D25" s="150">
        <v>1.0</v>
      </c>
      <c r="E25" s="150" t="s">
        <v>379</v>
      </c>
      <c r="F25" s="140" t="s">
        <v>380</v>
      </c>
      <c r="G25" s="140">
        <v>0.2</v>
      </c>
      <c r="H25" s="140" t="s">
        <v>381</v>
      </c>
      <c r="I25" s="140">
        <v>0.0</v>
      </c>
      <c r="J25" s="140" t="s">
        <v>382</v>
      </c>
      <c r="K25" s="140">
        <v>0.0</v>
      </c>
      <c r="L25" s="140" t="s">
        <v>383</v>
      </c>
      <c r="M25" s="140">
        <v>0.3</v>
      </c>
      <c r="N25" s="140" t="s">
        <v>384</v>
      </c>
      <c r="O25" s="140">
        <v>0.0</v>
      </c>
      <c r="P25" s="140" t="s">
        <v>385</v>
      </c>
      <c r="Q25" s="140">
        <v>0.0</v>
      </c>
      <c r="R25" s="140" t="s">
        <v>386</v>
      </c>
      <c r="S25" s="140">
        <v>0.0</v>
      </c>
      <c r="T25" s="140" t="s">
        <v>387</v>
      </c>
      <c r="U25" s="140">
        <v>0.0</v>
      </c>
      <c r="V25" s="140" t="s">
        <v>388</v>
      </c>
      <c r="W25" s="140">
        <v>0.0</v>
      </c>
      <c r="X25" s="140" t="s">
        <v>389</v>
      </c>
      <c r="Y25" s="140">
        <v>0.2</v>
      </c>
      <c r="Z25" s="140" t="s">
        <v>390</v>
      </c>
      <c r="AA25" s="140">
        <v>0.0</v>
      </c>
      <c r="AB25" s="140" t="s">
        <v>391</v>
      </c>
      <c r="AC25" s="140">
        <v>0.0</v>
      </c>
      <c r="AD25" s="140" t="s">
        <v>392</v>
      </c>
      <c r="AE25" s="140">
        <v>0.0</v>
      </c>
      <c r="AF25" s="140" t="s">
        <v>393</v>
      </c>
      <c r="AG25" s="140">
        <v>0.0</v>
      </c>
      <c r="AH25" s="140" t="s">
        <v>394</v>
      </c>
      <c r="AI25" s="140">
        <v>0.0</v>
      </c>
      <c r="AJ25" s="140" t="s">
        <v>395</v>
      </c>
      <c r="AK25" s="140">
        <v>0.0</v>
      </c>
      <c r="AL25" s="140" t="s">
        <v>396</v>
      </c>
      <c r="AM25" s="140">
        <v>0.0</v>
      </c>
      <c r="AN25" s="140" t="s">
        <v>397</v>
      </c>
      <c r="AO25" s="140">
        <v>0.3</v>
      </c>
    </row>
    <row r="26" ht="204.0" customHeight="1">
      <c r="A26" s="96"/>
      <c r="B26" s="138"/>
      <c r="C26" s="150" t="s">
        <v>398</v>
      </c>
      <c r="D26" s="150">
        <v>2.0</v>
      </c>
      <c r="E26" s="150" t="s">
        <v>399</v>
      </c>
      <c r="F26" s="140" t="s">
        <v>400</v>
      </c>
      <c r="G26" s="140">
        <v>0.0</v>
      </c>
      <c r="H26" s="140" t="s">
        <v>131</v>
      </c>
      <c r="I26" s="140">
        <v>0.0</v>
      </c>
      <c r="J26" s="140" t="s">
        <v>131</v>
      </c>
      <c r="K26" s="140">
        <v>0.0</v>
      </c>
      <c r="L26" s="140" t="s">
        <v>131</v>
      </c>
      <c r="M26" s="140">
        <v>0.0</v>
      </c>
      <c r="N26" s="140" t="s">
        <v>131</v>
      </c>
      <c r="O26" s="140">
        <v>0.0</v>
      </c>
      <c r="P26" s="140" t="s">
        <v>131</v>
      </c>
      <c r="Q26" s="140">
        <v>0.0</v>
      </c>
      <c r="R26" s="140" t="s">
        <v>131</v>
      </c>
      <c r="S26" s="140">
        <v>0.0</v>
      </c>
      <c r="T26" s="140" t="s">
        <v>131</v>
      </c>
      <c r="U26" s="140">
        <v>0.0</v>
      </c>
      <c r="V26" s="140" t="s">
        <v>131</v>
      </c>
      <c r="W26" s="140">
        <v>0.0</v>
      </c>
      <c r="X26" s="140" t="s">
        <v>401</v>
      </c>
      <c r="Y26" s="140">
        <v>0.4</v>
      </c>
      <c r="Z26" s="140" t="s">
        <v>131</v>
      </c>
      <c r="AA26" s="140">
        <v>0.0</v>
      </c>
      <c r="AB26" s="140" t="s">
        <v>131</v>
      </c>
      <c r="AC26" s="140">
        <v>0.0</v>
      </c>
      <c r="AD26" s="140" t="s">
        <v>131</v>
      </c>
      <c r="AE26" s="140">
        <v>0.0</v>
      </c>
      <c r="AF26" s="140" t="s">
        <v>131</v>
      </c>
      <c r="AG26" s="140">
        <v>0.0</v>
      </c>
      <c r="AH26" s="140" t="s">
        <v>131</v>
      </c>
      <c r="AI26" s="140">
        <v>0.0</v>
      </c>
      <c r="AJ26" s="140" t="s">
        <v>131</v>
      </c>
      <c r="AK26" s="140">
        <v>0.0</v>
      </c>
      <c r="AL26" s="140" t="s">
        <v>131</v>
      </c>
      <c r="AM26" s="140">
        <v>0.0</v>
      </c>
      <c r="AN26" s="140" t="s">
        <v>402</v>
      </c>
      <c r="AO26" s="140">
        <v>0.0</v>
      </c>
    </row>
    <row r="27" ht="235.5" customHeight="1">
      <c r="A27" s="101"/>
      <c r="B27" s="139"/>
      <c r="C27" s="150" t="s">
        <v>403</v>
      </c>
      <c r="D27" s="150">
        <v>2.0</v>
      </c>
      <c r="E27" s="150" t="s">
        <v>404</v>
      </c>
      <c r="F27" s="140" t="s">
        <v>405</v>
      </c>
      <c r="G27" s="140">
        <v>0.0</v>
      </c>
      <c r="H27" s="140" t="s">
        <v>131</v>
      </c>
      <c r="I27" s="140">
        <v>0.0</v>
      </c>
      <c r="J27" s="140" t="s">
        <v>131</v>
      </c>
      <c r="K27" s="140">
        <v>0.0</v>
      </c>
      <c r="L27" s="140" t="s">
        <v>406</v>
      </c>
      <c r="M27" s="140">
        <v>2.0</v>
      </c>
      <c r="N27" s="140" t="s">
        <v>337</v>
      </c>
      <c r="O27" s="140">
        <v>0.0</v>
      </c>
      <c r="P27" s="140" t="s">
        <v>407</v>
      </c>
      <c r="Q27" s="140">
        <v>0.5</v>
      </c>
      <c r="R27" s="140" t="s">
        <v>131</v>
      </c>
      <c r="S27" s="140">
        <v>0.0</v>
      </c>
      <c r="T27" s="140" t="s">
        <v>408</v>
      </c>
      <c r="U27" s="140">
        <v>0.0</v>
      </c>
      <c r="V27" s="140" t="s">
        <v>409</v>
      </c>
      <c r="W27" s="140">
        <v>0.0</v>
      </c>
      <c r="X27" s="140" t="s">
        <v>410</v>
      </c>
      <c r="Y27" s="140">
        <v>0.5</v>
      </c>
      <c r="Z27" s="140" t="s">
        <v>411</v>
      </c>
      <c r="AA27" s="140">
        <v>0.0</v>
      </c>
      <c r="AB27" s="140" t="s">
        <v>412</v>
      </c>
      <c r="AC27" s="140">
        <v>1.5</v>
      </c>
      <c r="AD27" s="140" t="s">
        <v>413</v>
      </c>
      <c r="AE27" s="140">
        <v>0.25</v>
      </c>
      <c r="AF27" s="140" t="s">
        <v>414</v>
      </c>
      <c r="AG27" s="140">
        <v>0.5</v>
      </c>
      <c r="AH27" s="140" t="s">
        <v>353</v>
      </c>
      <c r="AI27" s="140">
        <v>0.0</v>
      </c>
      <c r="AJ27" s="140" t="s">
        <v>415</v>
      </c>
      <c r="AK27" s="140">
        <v>0.0</v>
      </c>
      <c r="AL27" s="140" t="s">
        <v>416</v>
      </c>
      <c r="AM27" s="140">
        <v>1.5</v>
      </c>
      <c r="AN27" s="140" t="s">
        <v>417</v>
      </c>
      <c r="AO27" s="140">
        <v>1.5</v>
      </c>
    </row>
    <row r="28">
      <c r="A28" s="153" t="s">
        <v>418</v>
      </c>
      <c r="B28" s="154" t="s">
        <v>419</v>
      </c>
      <c r="C28" s="155" t="s">
        <v>420</v>
      </c>
      <c r="D28" s="156">
        <v>1.0</v>
      </c>
      <c r="E28" s="156" t="s">
        <v>421</v>
      </c>
      <c r="F28" s="140" t="s">
        <v>131</v>
      </c>
      <c r="G28" s="140">
        <v>0.0</v>
      </c>
      <c r="H28" s="140" t="s">
        <v>131</v>
      </c>
      <c r="I28" s="140">
        <v>0.0</v>
      </c>
      <c r="J28" s="140" t="s">
        <v>131</v>
      </c>
      <c r="K28" s="140">
        <v>0.0</v>
      </c>
      <c r="L28" s="140" t="s">
        <v>131</v>
      </c>
      <c r="M28" s="140">
        <v>0.0</v>
      </c>
      <c r="N28" s="140" t="s">
        <v>422</v>
      </c>
      <c r="O28" s="140">
        <v>0.0</v>
      </c>
      <c r="P28" s="140" t="s">
        <v>131</v>
      </c>
      <c r="Q28" s="140">
        <v>0.0</v>
      </c>
      <c r="R28" s="140" t="s">
        <v>131</v>
      </c>
      <c r="S28" s="140">
        <v>0.0</v>
      </c>
      <c r="T28" s="140" t="s">
        <v>131</v>
      </c>
      <c r="U28" s="140">
        <v>0.0</v>
      </c>
      <c r="V28" s="140" t="s">
        <v>131</v>
      </c>
      <c r="W28" s="140">
        <v>0.0</v>
      </c>
      <c r="X28" s="140" t="s">
        <v>131</v>
      </c>
      <c r="Y28" s="140">
        <v>0.0</v>
      </c>
      <c r="Z28" s="140" t="s">
        <v>423</v>
      </c>
      <c r="AA28" s="140">
        <v>0.0</v>
      </c>
      <c r="AB28" s="140" t="s">
        <v>131</v>
      </c>
      <c r="AC28" s="140">
        <v>0.0</v>
      </c>
      <c r="AD28" s="140" t="s">
        <v>131</v>
      </c>
      <c r="AE28" s="140">
        <v>0.0</v>
      </c>
      <c r="AF28" s="140" t="s">
        <v>131</v>
      </c>
      <c r="AG28" s="140">
        <v>0.0</v>
      </c>
      <c r="AH28" s="140" t="s">
        <v>353</v>
      </c>
      <c r="AI28" s="140">
        <v>0.0</v>
      </c>
      <c r="AJ28" s="140" t="s">
        <v>131</v>
      </c>
      <c r="AK28" s="140">
        <v>0.0</v>
      </c>
      <c r="AL28" s="140" t="s">
        <v>131</v>
      </c>
      <c r="AM28" s="140">
        <v>0.0</v>
      </c>
      <c r="AN28" s="140" t="s">
        <v>131</v>
      </c>
      <c r="AO28" s="140">
        <v>0.0</v>
      </c>
    </row>
    <row r="29" ht="220.5" customHeight="1">
      <c r="A29" s="96"/>
      <c r="B29" s="157" t="s">
        <v>424</v>
      </c>
      <c r="C29" s="155" t="s">
        <v>425</v>
      </c>
      <c r="D29" s="156">
        <v>1.0</v>
      </c>
      <c r="E29" s="156" t="s">
        <v>426</v>
      </c>
      <c r="F29" s="140" t="s">
        <v>131</v>
      </c>
      <c r="G29" s="140">
        <v>0.0</v>
      </c>
      <c r="H29" s="140" t="s">
        <v>131</v>
      </c>
      <c r="I29" s="140">
        <v>0.0</v>
      </c>
      <c r="J29" s="140" t="s">
        <v>131</v>
      </c>
      <c r="K29" s="140">
        <v>0.0</v>
      </c>
      <c r="L29" s="140" t="s">
        <v>131</v>
      </c>
      <c r="M29" s="140">
        <v>0.0</v>
      </c>
      <c r="N29" s="140" t="s">
        <v>427</v>
      </c>
      <c r="O29" s="140">
        <v>0.0</v>
      </c>
      <c r="P29" s="140" t="s">
        <v>428</v>
      </c>
      <c r="Q29" s="140">
        <v>0.0</v>
      </c>
      <c r="R29" s="140" t="s">
        <v>131</v>
      </c>
      <c r="S29" s="140">
        <v>0.0</v>
      </c>
      <c r="T29" s="140" t="s">
        <v>131</v>
      </c>
      <c r="U29" s="140">
        <v>0.0</v>
      </c>
      <c r="V29" s="140" t="s">
        <v>131</v>
      </c>
      <c r="W29" s="140">
        <v>0.0</v>
      </c>
      <c r="X29" s="140" t="s">
        <v>131</v>
      </c>
      <c r="Y29" s="140">
        <v>0.0</v>
      </c>
      <c r="Z29" s="140" t="s">
        <v>429</v>
      </c>
      <c r="AA29" s="140">
        <v>0.0</v>
      </c>
      <c r="AB29" s="140" t="s">
        <v>131</v>
      </c>
      <c r="AC29" s="140">
        <v>0.0</v>
      </c>
      <c r="AD29" s="140" t="s">
        <v>430</v>
      </c>
      <c r="AE29" s="140">
        <v>0.25</v>
      </c>
      <c r="AF29" s="140" t="s">
        <v>431</v>
      </c>
      <c r="AG29" s="140">
        <v>0.25</v>
      </c>
      <c r="AH29" s="140" t="s">
        <v>353</v>
      </c>
      <c r="AI29" s="140">
        <v>0.0</v>
      </c>
      <c r="AJ29" s="140" t="s">
        <v>131</v>
      </c>
      <c r="AK29" s="140">
        <v>0.0</v>
      </c>
      <c r="AL29" s="140" t="s">
        <v>131</v>
      </c>
      <c r="AM29" s="140">
        <v>0.0</v>
      </c>
      <c r="AN29" s="140" t="s">
        <v>432</v>
      </c>
      <c r="AO29" s="140">
        <v>0.25</v>
      </c>
    </row>
    <row r="30">
      <c r="A30" s="96"/>
      <c r="B30" s="138"/>
      <c r="C30" s="155" t="s">
        <v>433</v>
      </c>
      <c r="D30" s="156">
        <v>1.0</v>
      </c>
      <c r="E30" s="156" t="s">
        <v>434</v>
      </c>
      <c r="F30" s="140" t="s">
        <v>131</v>
      </c>
      <c r="G30" s="140">
        <v>0.0</v>
      </c>
      <c r="H30" s="140" t="s">
        <v>131</v>
      </c>
      <c r="I30" s="140">
        <v>0.0</v>
      </c>
      <c r="J30" s="140" t="s">
        <v>131</v>
      </c>
      <c r="K30" s="140">
        <v>0.0</v>
      </c>
      <c r="L30" s="140" t="s">
        <v>131</v>
      </c>
      <c r="M30" s="140">
        <v>0.0</v>
      </c>
      <c r="N30" s="140" t="s">
        <v>435</v>
      </c>
      <c r="O30" s="140">
        <v>0.0</v>
      </c>
      <c r="P30" s="140" t="s">
        <v>131</v>
      </c>
      <c r="Q30" s="140">
        <v>0.0</v>
      </c>
      <c r="R30" s="140" t="s">
        <v>131</v>
      </c>
      <c r="S30" s="140">
        <v>0.0</v>
      </c>
      <c r="T30" s="140" t="s">
        <v>131</v>
      </c>
      <c r="U30" s="140">
        <v>0.0</v>
      </c>
      <c r="V30" s="140" t="s">
        <v>131</v>
      </c>
      <c r="W30" s="140">
        <v>0.0</v>
      </c>
      <c r="X30" s="140" t="s">
        <v>436</v>
      </c>
      <c r="Y30" s="140">
        <v>0.25</v>
      </c>
      <c r="Z30" s="140" t="s">
        <v>437</v>
      </c>
      <c r="AA30" s="140">
        <v>0.0</v>
      </c>
      <c r="AB30" s="140" t="s">
        <v>131</v>
      </c>
      <c r="AC30" s="140">
        <v>0.0</v>
      </c>
      <c r="AD30" s="140" t="s">
        <v>438</v>
      </c>
      <c r="AE30" s="140">
        <v>0.0</v>
      </c>
      <c r="AF30" s="140" t="s">
        <v>439</v>
      </c>
      <c r="AG30" s="158">
        <v>0.25</v>
      </c>
      <c r="AH30" s="140" t="s">
        <v>440</v>
      </c>
      <c r="AI30" s="140">
        <v>0.0</v>
      </c>
      <c r="AJ30" s="140" t="s">
        <v>131</v>
      </c>
      <c r="AK30" s="140">
        <v>0.0</v>
      </c>
      <c r="AL30" s="140" t="s">
        <v>131</v>
      </c>
      <c r="AM30" s="140">
        <v>0.0</v>
      </c>
      <c r="AN30" s="140" t="s">
        <v>441</v>
      </c>
      <c r="AO30" s="140">
        <v>0.25</v>
      </c>
    </row>
    <row r="31" ht="159.75" customHeight="1">
      <c r="A31" s="96"/>
      <c r="B31" s="139"/>
      <c r="C31" s="155" t="s">
        <v>442</v>
      </c>
      <c r="D31" s="156">
        <v>1.0</v>
      </c>
      <c r="E31" s="156" t="s">
        <v>443</v>
      </c>
      <c r="F31" s="140" t="s">
        <v>131</v>
      </c>
      <c r="G31" s="140">
        <v>0.0</v>
      </c>
      <c r="H31" s="140" t="s">
        <v>131</v>
      </c>
      <c r="I31" s="140">
        <v>0.0</v>
      </c>
      <c r="J31" s="140" t="s">
        <v>131</v>
      </c>
      <c r="K31" s="140">
        <v>0.0</v>
      </c>
      <c r="L31" s="140" t="s">
        <v>131</v>
      </c>
      <c r="M31" s="140">
        <v>0.0</v>
      </c>
      <c r="N31" s="140" t="s">
        <v>444</v>
      </c>
      <c r="O31" s="140">
        <v>0.25</v>
      </c>
      <c r="P31" s="140" t="s">
        <v>131</v>
      </c>
      <c r="Q31" s="140">
        <v>0.0</v>
      </c>
      <c r="R31" s="140" t="s">
        <v>445</v>
      </c>
      <c r="S31" s="140">
        <v>0.0</v>
      </c>
      <c r="T31" s="140" t="s">
        <v>446</v>
      </c>
      <c r="U31" s="140">
        <v>0.0</v>
      </c>
      <c r="V31" s="140" t="s">
        <v>131</v>
      </c>
      <c r="W31" s="140">
        <v>0.0</v>
      </c>
      <c r="X31" s="140" t="s">
        <v>131</v>
      </c>
      <c r="Y31" s="140">
        <v>0.0</v>
      </c>
      <c r="Z31" s="140" t="s">
        <v>447</v>
      </c>
      <c r="AA31" s="140">
        <v>0.25</v>
      </c>
      <c r="AB31" s="140" t="s">
        <v>131</v>
      </c>
      <c r="AC31" s="140">
        <v>0.0</v>
      </c>
      <c r="AD31" s="140" t="s">
        <v>448</v>
      </c>
      <c r="AE31" s="140">
        <v>0.0</v>
      </c>
      <c r="AF31" s="140" t="s">
        <v>449</v>
      </c>
      <c r="AG31" s="140">
        <v>0.0</v>
      </c>
      <c r="AH31" s="140" t="s">
        <v>450</v>
      </c>
      <c r="AI31" s="140">
        <v>0.0</v>
      </c>
      <c r="AJ31" s="140" t="s">
        <v>131</v>
      </c>
      <c r="AK31" s="140">
        <v>0.0</v>
      </c>
      <c r="AL31" s="140" t="s">
        <v>451</v>
      </c>
      <c r="AM31" s="140">
        <v>0.0</v>
      </c>
      <c r="AN31" s="140" t="s">
        <v>452</v>
      </c>
      <c r="AO31" s="140">
        <v>0.0</v>
      </c>
    </row>
    <row r="32">
      <c r="A32" s="96"/>
      <c r="B32" s="157" t="s">
        <v>453</v>
      </c>
      <c r="C32" s="156" t="s">
        <v>454</v>
      </c>
      <c r="D32" s="156">
        <v>2.0</v>
      </c>
      <c r="E32" s="156" t="s">
        <v>455</v>
      </c>
      <c r="F32" s="140" t="s">
        <v>456</v>
      </c>
      <c r="G32" s="140">
        <v>2.0</v>
      </c>
      <c r="H32" s="140" t="s">
        <v>131</v>
      </c>
      <c r="I32" s="140">
        <v>0.0</v>
      </c>
      <c r="J32" s="140" t="s">
        <v>131</v>
      </c>
      <c r="K32" s="140">
        <v>0.0</v>
      </c>
      <c r="L32" s="140" t="s">
        <v>131</v>
      </c>
      <c r="M32" s="140">
        <v>0.0</v>
      </c>
      <c r="N32" s="140" t="s">
        <v>131</v>
      </c>
      <c r="O32" s="140">
        <v>0.0</v>
      </c>
      <c r="P32" s="140" t="s">
        <v>457</v>
      </c>
      <c r="Q32" s="140">
        <v>0.5</v>
      </c>
      <c r="R32" s="140" t="s">
        <v>131</v>
      </c>
      <c r="S32" s="140">
        <v>0.0</v>
      </c>
      <c r="T32" s="140" t="s">
        <v>458</v>
      </c>
      <c r="U32" s="140">
        <v>0.0</v>
      </c>
      <c r="V32" s="140" t="s">
        <v>131</v>
      </c>
      <c r="W32" s="140">
        <v>0.0</v>
      </c>
      <c r="X32" s="140" t="s">
        <v>459</v>
      </c>
      <c r="Y32" s="140">
        <v>1.0</v>
      </c>
      <c r="Z32" s="140" t="s">
        <v>131</v>
      </c>
      <c r="AA32" s="140">
        <v>0.0</v>
      </c>
      <c r="AB32" s="140" t="s">
        <v>131</v>
      </c>
      <c r="AC32" s="140">
        <v>0.0</v>
      </c>
      <c r="AD32" s="140" t="s">
        <v>131</v>
      </c>
      <c r="AE32" s="140">
        <v>0.0</v>
      </c>
      <c r="AF32" s="140" t="s">
        <v>131</v>
      </c>
      <c r="AG32" s="140">
        <v>0.0</v>
      </c>
      <c r="AH32" s="140" t="s">
        <v>131</v>
      </c>
      <c r="AI32" s="140">
        <v>0.0</v>
      </c>
      <c r="AJ32" s="140" t="s">
        <v>460</v>
      </c>
      <c r="AK32" s="140">
        <v>0.0</v>
      </c>
      <c r="AL32" s="140" t="s">
        <v>461</v>
      </c>
      <c r="AM32" s="140">
        <v>2.0</v>
      </c>
      <c r="AN32" s="140" t="s">
        <v>462</v>
      </c>
      <c r="AO32" s="140">
        <v>1.0</v>
      </c>
    </row>
    <row r="33">
      <c r="A33" s="96"/>
      <c r="B33" s="138"/>
      <c r="C33" s="156" t="s">
        <v>463</v>
      </c>
      <c r="D33" s="155">
        <v>1.0</v>
      </c>
      <c r="E33" s="155" t="s">
        <v>464</v>
      </c>
      <c r="F33" s="140" t="s">
        <v>465</v>
      </c>
      <c r="G33" s="140">
        <v>0.25</v>
      </c>
      <c r="H33" s="140" t="s">
        <v>131</v>
      </c>
      <c r="I33" s="140">
        <v>0.0</v>
      </c>
      <c r="J33" s="140" t="s">
        <v>131</v>
      </c>
      <c r="K33" s="140">
        <v>0.0</v>
      </c>
      <c r="L33" s="140" t="s">
        <v>131</v>
      </c>
      <c r="M33" s="140">
        <v>0.0</v>
      </c>
      <c r="N33" s="140" t="s">
        <v>131</v>
      </c>
      <c r="O33" s="140">
        <v>0.0</v>
      </c>
      <c r="P33" s="140" t="s">
        <v>466</v>
      </c>
      <c r="Q33" s="140">
        <v>0.25</v>
      </c>
      <c r="R33" s="140" t="s">
        <v>467</v>
      </c>
      <c r="S33" s="140">
        <v>0.5</v>
      </c>
      <c r="T33" s="140" t="s">
        <v>468</v>
      </c>
      <c r="U33" s="140">
        <v>0.0</v>
      </c>
      <c r="V33" s="140" t="s">
        <v>469</v>
      </c>
      <c r="W33" s="140">
        <v>0.0</v>
      </c>
      <c r="X33" s="140" t="s">
        <v>470</v>
      </c>
      <c r="Y33" s="140">
        <v>0.25</v>
      </c>
      <c r="Z33" s="140" t="s">
        <v>131</v>
      </c>
      <c r="AA33" s="140">
        <v>0.0</v>
      </c>
      <c r="AB33" s="140" t="s">
        <v>131</v>
      </c>
      <c r="AC33" s="140">
        <v>0.0</v>
      </c>
      <c r="AD33" s="140" t="s">
        <v>471</v>
      </c>
      <c r="AE33" s="140">
        <v>0.75</v>
      </c>
      <c r="AF33" s="140" t="s">
        <v>472</v>
      </c>
      <c r="AG33" s="140">
        <v>0.75</v>
      </c>
      <c r="AH33" s="140" t="s">
        <v>473</v>
      </c>
      <c r="AI33" s="140">
        <v>0.25</v>
      </c>
      <c r="AJ33" s="140" t="s">
        <v>131</v>
      </c>
      <c r="AK33" s="140">
        <v>0.0</v>
      </c>
      <c r="AL33" s="140" t="s">
        <v>474</v>
      </c>
      <c r="AM33" s="140">
        <v>0.25</v>
      </c>
      <c r="AN33" s="140" t="s">
        <v>475</v>
      </c>
      <c r="AO33" s="140">
        <v>0.0</v>
      </c>
    </row>
    <row r="34" ht="264.0" customHeight="1">
      <c r="A34" s="96"/>
      <c r="B34" s="138"/>
      <c r="C34" s="156" t="s">
        <v>476</v>
      </c>
      <c r="D34" s="155">
        <v>1.0</v>
      </c>
      <c r="E34" s="155" t="s">
        <v>477</v>
      </c>
      <c r="F34" s="140" t="s">
        <v>478</v>
      </c>
      <c r="G34" s="140">
        <v>0.0</v>
      </c>
      <c r="H34" s="140" t="s">
        <v>131</v>
      </c>
      <c r="I34" s="140">
        <v>0.0</v>
      </c>
      <c r="J34" s="140" t="s">
        <v>131</v>
      </c>
      <c r="K34" s="140">
        <v>0.0</v>
      </c>
      <c r="L34" s="140" t="s">
        <v>131</v>
      </c>
      <c r="M34" s="140">
        <v>0.0</v>
      </c>
      <c r="N34" s="140" t="s">
        <v>131</v>
      </c>
      <c r="O34" s="140">
        <v>0.0</v>
      </c>
      <c r="P34" s="140" t="s">
        <v>479</v>
      </c>
      <c r="Q34" s="140">
        <v>0.25</v>
      </c>
      <c r="R34" s="140" t="s">
        <v>131</v>
      </c>
      <c r="S34" s="140">
        <v>0.0</v>
      </c>
      <c r="T34" s="140" t="s">
        <v>480</v>
      </c>
      <c r="U34" s="140">
        <v>0.0</v>
      </c>
      <c r="V34" s="140" t="s">
        <v>469</v>
      </c>
      <c r="W34" s="140">
        <v>0.0</v>
      </c>
      <c r="X34" s="140" t="s">
        <v>131</v>
      </c>
      <c r="Y34" s="140">
        <v>0.0</v>
      </c>
      <c r="Z34" s="140" t="s">
        <v>131</v>
      </c>
      <c r="AA34" s="140">
        <v>0.0</v>
      </c>
      <c r="AB34" s="140" t="s">
        <v>131</v>
      </c>
      <c r="AC34" s="140">
        <v>0.0</v>
      </c>
      <c r="AD34" s="140" t="s">
        <v>481</v>
      </c>
      <c r="AE34" s="140">
        <v>0.25</v>
      </c>
      <c r="AF34" s="140" t="s">
        <v>482</v>
      </c>
      <c r="AG34" s="140">
        <v>0.25</v>
      </c>
      <c r="AH34" s="140" t="s">
        <v>483</v>
      </c>
      <c r="AI34" s="140">
        <v>0.25</v>
      </c>
      <c r="AJ34" s="140" t="s">
        <v>131</v>
      </c>
      <c r="AK34" s="140">
        <v>0.0</v>
      </c>
      <c r="AL34" s="140" t="s">
        <v>131</v>
      </c>
      <c r="AM34" s="140">
        <v>0.0</v>
      </c>
      <c r="AN34" s="140" t="s">
        <v>484</v>
      </c>
      <c r="AO34" s="140">
        <v>0.0</v>
      </c>
    </row>
    <row r="35" ht="259.5" customHeight="1">
      <c r="A35" s="96"/>
      <c r="B35" s="138"/>
      <c r="C35" s="156" t="s">
        <v>485</v>
      </c>
      <c r="D35" s="155">
        <v>1.0</v>
      </c>
      <c r="E35" s="155" t="s">
        <v>486</v>
      </c>
      <c r="F35" s="140" t="s">
        <v>131</v>
      </c>
      <c r="G35" s="140">
        <v>0.0</v>
      </c>
      <c r="H35" s="140" t="s">
        <v>131</v>
      </c>
      <c r="I35" s="140">
        <v>0.0</v>
      </c>
      <c r="J35" s="140" t="s">
        <v>131</v>
      </c>
      <c r="K35" s="140">
        <v>0.0</v>
      </c>
      <c r="L35" s="140" t="s">
        <v>131</v>
      </c>
      <c r="M35" s="140">
        <v>0.0</v>
      </c>
      <c r="N35" s="140" t="s">
        <v>131</v>
      </c>
      <c r="O35" s="140">
        <v>0.0</v>
      </c>
      <c r="P35" s="140" t="s">
        <v>487</v>
      </c>
      <c r="Q35" s="140">
        <v>0.25</v>
      </c>
      <c r="R35" s="140" t="s">
        <v>131</v>
      </c>
      <c r="S35" s="140">
        <v>0.0</v>
      </c>
      <c r="T35" s="140" t="s">
        <v>488</v>
      </c>
      <c r="U35" s="140">
        <v>0.0</v>
      </c>
      <c r="V35" s="140" t="s">
        <v>489</v>
      </c>
      <c r="W35" s="140">
        <v>0.0</v>
      </c>
      <c r="X35" s="140" t="s">
        <v>131</v>
      </c>
      <c r="Y35" s="140">
        <v>0.0</v>
      </c>
      <c r="Z35" s="140" t="s">
        <v>131</v>
      </c>
      <c r="AA35" s="140">
        <v>0.0</v>
      </c>
      <c r="AB35" s="140" t="s">
        <v>131</v>
      </c>
      <c r="AC35" s="140">
        <v>0.0</v>
      </c>
      <c r="AD35" s="140" t="s">
        <v>131</v>
      </c>
      <c r="AE35" s="140">
        <v>0.0</v>
      </c>
      <c r="AF35" s="140" t="s">
        <v>482</v>
      </c>
      <c r="AG35" s="140">
        <v>0.25</v>
      </c>
      <c r="AH35" s="140" t="s">
        <v>490</v>
      </c>
      <c r="AI35" s="140">
        <v>0.5</v>
      </c>
      <c r="AJ35" s="140" t="s">
        <v>131</v>
      </c>
      <c r="AK35" s="140">
        <v>0.0</v>
      </c>
      <c r="AL35" s="140" t="s">
        <v>131</v>
      </c>
      <c r="AM35" s="140">
        <v>0.0</v>
      </c>
      <c r="AN35" s="140" t="s">
        <v>491</v>
      </c>
      <c r="AO35" s="140">
        <v>0.0</v>
      </c>
    </row>
    <row r="36">
      <c r="A36" s="96"/>
      <c r="B36" s="138"/>
      <c r="C36" s="156" t="s">
        <v>492</v>
      </c>
      <c r="D36" s="155">
        <v>1.0</v>
      </c>
      <c r="E36" s="155" t="s">
        <v>493</v>
      </c>
      <c r="F36" s="140" t="s">
        <v>494</v>
      </c>
      <c r="G36" s="140">
        <v>1.0</v>
      </c>
      <c r="H36" s="140" t="s">
        <v>495</v>
      </c>
      <c r="I36" s="140">
        <v>0.0</v>
      </c>
      <c r="J36" s="140" t="s">
        <v>496</v>
      </c>
      <c r="K36" s="140">
        <v>0.0</v>
      </c>
      <c r="L36" s="140" t="s">
        <v>497</v>
      </c>
      <c r="M36" s="140">
        <v>0.0</v>
      </c>
      <c r="N36" s="140" t="s">
        <v>498</v>
      </c>
      <c r="O36" s="140">
        <v>0.0</v>
      </c>
      <c r="P36" s="140" t="s">
        <v>499</v>
      </c>
      <c r="Q36" s="140">
        <v>0.0</v>
      </c>
      <c r="R36" s="140" t="s">
        <v>500</v>
      </c>
      <c r="S36" s="140">
        <v>0.0</v>
      </c>
      <c r="T36" s="140" t="s">
        <v>501</v>
      </c>
      <c r="U36" s="140">
        <v>0.0</v>
      </c>
      <c r="V36" s="140" t="s">
        <v>502</v>
      </c>
      <c r="W36" s="140">
        <v>0.0</v>
      </c>
      <c r="X36" s="140" t="s">
        <v>503</v>
      </c>
      <c r="Y36" s="140">
        <v>0.0</v>
      </c>
      <c r="Z36" s="140" t="s">
        <v>131</v>
      </c>
      <c r="AA36" s="140">
        <v>0.0</v>
      </c>
      <c r="AB36" s="140" t="s">
        <v>131</v>
      </c>
      <c r="AC36" s="140">
        <v>0.0</v>
      </c>
      <c r="AD36" s="140" t="s">
        <v>504</v>
      </c>
      <c r="AE36" s="140">
        <v>0.0</v>
      </c>
      <c r="AF36" s="140" t="s">
        <v>505</v>
      </c>
      <c r="AG36" s="140">
        <v>0.0</v>
      </c>
      <c r="AH36" s="140" t="s">
        <v>506</v>
      </c>
      <c r="AI36" s="140">
        <v>1.0</v>
      </c>
      <c r="AJ36" s="140" t="s">
        <v>507</v>
      </c>
      <c r="AK36" s="140">
        <v>0.0</v>
      </c>
      <c r="AL36" s="140" t="s">
        <v>508</v>
      </c>
      <c r="AM36" s="140">
        <v>1.0</v>
      </c>
      <c r="AN36" s="140" t="s">
        <v>509</v>
      </c>
      <c r="AO36" s="140">
        <v>0.0</v>
      </c>
    </row>
    <row r="37">
      <c r="A37" s="96"/>
      <c r="B37" s="138"/>
      <c r="C37" s="156" t="s">
        <v>510</v>
      </c>
      <c r="D37" s="156">
        <v>2.0</v>
      </c>
      <c r="E37" s="156" t="s">
        <v>511</v>
      </c>
      <c r="F37" s="140" t="s">
        <v>512</v>
      </c>
      <c r="G37" s="140">
        <v>1.0</v>
      </c>
      <c r="H37" s="140" t="s">
        <v>131</v>
      </c>
      <c r="I37" s="140">
        <v>0.0</v>
      </c>
      <c r="J37" s="140" t="s">
        <v>131</v>
      </c>
      <c r="K37" s="140">
        <v>0.0</v>
      </c>
      <c r="L37" s="140" t="s">
        <v>513</v>
      </c>
      <c r="M37" s="140">
        <v>1.0</v>
      </c>
      <c r="N37" s="140" t="s">
        <v>514</v>
      </c>
      <c r="O37" s="140">
        <v>0.0</v>
      </c>
      <c r="P37" s="140" t="s">
        <v>515</v>
      </c>
      <c r="Q37" s="140">
        <v>0.0</v>
      </c>
      <c r="R37" s="140" t="s">
        <v>131</v>
      </c>
      <c r="S37" s="140">
        <v>0.0</v>
      </c>
      <c r="T37" s="140" t="s">
        <v>131</v>
      </c>
      <c r="U37" s="140">
        <v>0.0</v>
      </c>
      <c r="V37" s="140" t="s">
        <v>131</v>
      </c>
      <c r="W37" s="140">
        <v>0.0</v>
      </c>
      <c r="X37" s="140" t="s">
        <v>516</v>
      </c>
      <c r="Y37" s="140">
        <v>2.0</v>
      </c>
      <c r="Z37" s="140" t="s">
        <v>131</v>
      </c>
      <c r="AA37" s="140">
        <v>0.0</v>
      </c>
      <c r="AB37" s="140" t="s">
        <v>517</v>
      </c>
      <c r="AC37" s="140">
        <v>0.0</v>
      </c>
      <c r="AD37" s="140" t="s">
        <v>518</v>
      </c>
      <c r="AE37" s="140">
        <v>1.0</v>
      </c>
      <c r="AF37" s="140" t="s">
        <v>519</v>
      </c>
      <c r="AG37" s="140">
        <v>2.0</v>
      </c>
      <c r="AH37" s="140" t="s">
        <v>520</v>
      </c>
      <c r="AI37" s="140">
        <v>1.0</v>
      </c>
      <c r="AJ37" s="140" t="s">
        <v>131</v>
      </c>
      <c r="AK37" s="140">
        <v>0.0</v>
      </c>
      <c r="AL37" s="140" t="s">
        <v>131</v>
      </c>
      <c r="AM37" s="140">
        <v>0.0</v>
      </c>
      <c r="AN37" s="140" t="s">
        <v>131</v>
      </c>
      <c r="AO37" s="140">
        <v>0.0</v>
      </c>
    </row>
    <row r="38" ht="211.5" customHeight="1">
      <c r="A38" s="96"/>
      <c r="B38" s="138"/>
      <c r="C38" s="155" t="s">
        <v>521</v>
      </c>
      <c r="D38" s="156">
        <v>1.0</v>
      </c>
      <c r="E38" s="156" t="s">
        <v>522</v>
      </c>
      <c r="F38" s="140" t="s">
        <v>523</v>
      </c>
      <c r="G38" s="140">
        <v>0.0</v>
      </c>
      <c r="H38" s="140" t="s">
        <v>131</v>
      </c>
      <c r="I38" s="140">
        <v>0.0</v>
      </c>
      <c r="J38" s="140" t="s">
        <v>131</v>
      </c>
      <c r="K38" s="140">
        <v>0.0</v>
      </c>
      <c r="L38" s="140" t="s">
        <v>524</v>
      </c>
      <c r="M38" s="140">
        <v>0.5</v>
      </c>
      <c r="N38" s="140" t="s">
        <v>525</v>
      </c>
      <c r="O38" s="140">
        <v>0.0</v>
      </c>
      <c r="P38" s="140" t="s">
        <v>526</v>
      </c>
      <c r="Q38" s="140">
        <v>0.0</v>
      </c>
      <c r="R38" s="140" t="s">
        <v>527</v>
      </c>
      <c r="S38" s="140">
        <v>0.5</v>
      </c>
      <c r="T38" s="140" t="s">
        <v>528</v>
      </c>
      <c r="U38" s="140">
        <v>0.0</v>
      </c>
      <c r="V38" s="140" t="s">
        <v>529</v>
      </c>
      <c r="W38" s="140">
        <v>0.5</v>
      </c>
      <c r="X38" s="140" t="s">
        <v>530</v>
      </c>
      <c r="Y38" s="140">
        <v>0.5</v>
      </c>
      <c r="Z38" s="140" t="s">
        <v>131</v>
      </c>
      <c r="AA38" s="140">
        <v>0.0</v>
      </c>
      <c r="AB38" s="140" t="s">
        <v>531</v>
      </c>
      <c r="AC38" s="140">
        <v>0.5</v>
      </c>
      <c r="AD38" s="140" t="s">
        <v>532</v>
      </c>
      <c r="AE38" s="140">
        <v>0.0</v>
      </c>
      <c r="AF38" s="140" t="s">
        <v>533</v>
      </c>
      <c r="AG38" s="140">
        <v>0.0</v>
      </c>
      <c r="AH38" s="140" t="s">
        <v>534</v>
      </c>
      <c r="AI38" s="140">
        <v>0.0</v>
      </c>
      <c r="AJ38" s="140" t="s">
        <v>535</v>
      </c>
      <c r="AK38" s="140">
        <v>0.0</v>
      </c>
      <c r="AL38" s="140" t="s">
        <v>536</v>
      </c>
      <c r="AM38" s="140">
        <v>0.0</v>
      </c>
      <c r="AN38" s="140" t="s">
        <v>537</v>
      </c>
      <c r="AO38" s="140">
        <v>0.0</v>
      </c>
    </row>
    <row r="39" ht="271.5" customHeight="1">
      <c r="A39" s="96"/>
      <c r="B39" s="138"/>
      <c r="C39" s="156" t="s">
        <v>538</v>
      </c>
      <c r="D39" s="156">
        <v>2.0</v>
      </c>
      <c r="E39" s="156" t="s">
        <v>539</v>
      </c>
      <c r="F39" s="140" t="s">
        <v>540</v>
      </c>
      <c r="G39" s="140">
        <v>0.0</v>
      </c>
      <c r="H39" s="140" t="s">
        <v>131</v>
      </c>
      <c r="I39" s="140">
        <v>0.0</v>
      </c>
      <c r="J39" s="140" t="s">
        <v>131</v>
      </c>
      <c r="K39" s="140">
        <v>0.0</v>
      </c>
      <c r="L39" s="140" t="s">
        <v>541</v>
      </c>
      <c r="M39" s="140">
        <v>1.0</v>
      </c>
      <c r="N39" s="140" t="s">
        <v>542</v>
      </c>
      <c r="O39" s="140">
        <v>0.5</v>
      </c>
      <c r="P39" s="140" t="s">
        <v>543</v>
      </c>
      <c r="Q39" s="140">
        <v>0.5</v>
      </c>
      <c r="R39" s="140" t="s">
        <v>544</v>
      </c>
      <c r="S39" s="140">
        <v>0.5</v>
      </c>
      <c r="T39" s="140" t="s">
        <v>545</v>
      </c>
      <c r="U39" s="140">
        <v>1.0</v>
      </c>
      <c r="V39" s="140" t="s">
        <v>546</v>
      </c>
      <c r="W39" s="140">
        <v>1.0</v>
      </c>
      <c r="X39" s="140" t="s">
        <v>547</v>
      </c>
      <c r="Y39" s="140">
        <v>1.5</v>
      </c>
      <c r="Z39" s="140" t="s">
        <v>548</v>
      </c>
      <c r="AA39" s="140">
        <v>0.5</v>
      </c>
      <c r="AB39" s="140" t="s">
        <v>549</v>
      </c>
      <c r="AC39" s="140">
        <v>0.5</v>
      </c>
      <c r="AD39" s="140" t="s">
        <v>550</v>
      </c>
      <c r="AE39" s="140">
        <v>1.0</v>
      </c>
      <c r="AF39" s="140" t="s">
        <v>551</v>
      </c>
      <c r="AG39" s="140">
        <v>1.5</v>
      </c>
      <c r="AH39" s="159" t="s">
        <v>552</v>
      </c>
      <c r="AI39" s="140">
        <v>1.5</v>
      </c>
      <c r="AJ39" s="140" t="s">
        <v>553</v>
      </c>
      <c r="AK39" s="140">
        <v>1.0</v>
      </c>
      <c r="AL39" s="140" t="s">
        <v>554</v>
      </c>
      <c r="AM39" s="140">
        <v>1.0</v>
      </c>
      <c r="AN39" s="140" t="s">
        <v>555</v>
      </c>
      <c r="AO39" s="140">
        <v>1.0</v>
      </c>
    </row>
    <row r="40">
      <c r="A40" s="92" t="s">
        <v>556</v>
      </c>
      <c r="B40" s="160"/>
      <c r="C40" s="161" t="s">
        <v>557</v>
      </c>
      <c r="D40" s="162" t="s">
        <v>558</v>
      </c>
      <c r="E40" s="163" t="s">
        <v>559</v>
      </c>
      <c r="F40" s="162" t="s">
        <v>560</v>
      </c>
      <c r="G40" s="164">
        <v>0.9</v>
      </c>
      <c r="H40" s="162" t="s">
        <v>561</v>
      </c>
      <c r="I40" s="164">
        <v>1.0</v>
      </c>
      <c r="J40" s="162" t="s">
        <v>561</v>
      </c>
      <c r="K40" s="164">
        <v>1.0</v>
      </c>
      <c r="L40" s="162" t="s">
        <v>562</v>
      </c>
      <c r="M40" s="164">
        <v>1.1</v>
      </c>
      <c r="N40" s="162" t="s">
        <v>561</v>
      </c>
      <c r="O40" s="164">
        <v>1.0</v>
      </c>
      <c r="P40" s="162" t="s">
        <v>561</v>
      </c>
      <c r="Q40" s="164">
        <v>1.0</v>
      </c>
      <c r="R40" s="162" t="s">
        <v>562</v>
      </c>
      <c r="S40" s="164">
        <v>1.1</v>
      </c>
      <c r="T40" s="162" t="s">
        <v>560</v>
      </c>
      <c r="U40" s="164">
        <v>0.9</v>
      </c>
      <c r="V40" s="162" t="s">
        <v>560</v>
      </c>
      <c r="W40" s="164">
        <v>0.9</v>
      </c>
      <c r="X40" s="162" t="s">
        <v>563</v>
      </c>
      <c r="Y40" s="164">
        <v>1.1</v>
      </c>
      <c r="Z40" s="162" t="s">
        <v>561</v>
      </c>
      <c r="AA40" s="164">
        <v>1.0</v>
      </c>
      <c r="AB40" s="162" t="s">
        <v>563</v>
      </c>
      <c r="AC40" s="164">
        <v>1.1</v>
      </c>
      <c r="AD40" s="162" t="s">
        <v>560</v>
      </c>
      <c r="AE40" s="164">
        <v>0.9</v>
      </c>
      <c r="AF40" s="162" t="s">
        <v>560</v>
      </c>
      <c r="AG40" s="164">
        <v>0.9</v>
      </c>
      <c r="AH40" s="162" t="s">
        <v>564</v>
      </c>
      <c r="AI40" s="164">
        <v>1.2</v>
      </c>
      <c r="AJ40" s="162" t="s">
        <v>565</v>
      </c>
      <c r="AK40" s="164">
        <v>0.9</v>
      </c>
      <c r="AL40" s="162" t="s">
        <v>562</v>
      </c>
      <c r="AM40" s="164">
        <v>1.1</v>
      </c>
      <c r="AN40" s="162" t="s">
        <v>562</v>
      </c>
      <c r="AO40" s="164">
        <v>1.1</v>
      </c>
    </row>
    <row r="41" ht="15.75" customHeight="1">
      <c r="A41" s="165"/>
      <c r="B41" s="165"/>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row>
    <row r="42" ht="15.75" customHeight="1">
      <c r="A42" s="165"/>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row>
    <row r="43" ht="15.75" customHeight="1">
      <c r="A43" s="165"/>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row>
    <row r="44" ht="15.75" customHeight="1">
      <c r="A44" s="165"/>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row>
    <row r="45" ht="15.75" customHeight="1">
      <c r="A45" s="165"/>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row>
    <row r="46" ht="15.75" customHeight="1">
      <c r="A46" s="165"/>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row>
    <row r="47" ht="15.75" customHeight="1">
      <c r="A47" s="16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row>
    <row r="48" ht="15.75" customHeight="1">
      <c r="A48" s="16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row>
    <row r="49" ht="15.75" customHeight="1">
      <c r="A49" s="16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row>
    <row r="50" ht="15.75" customHeight="1">
      <c r="A50" s="165"/>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row>
    <row r="51" ht="15.75" customHeight="1">
      <c r="A51" s="165"/>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row>
    <row r="52" ht="15.75" customHeight="1">
      <c r="A52" s="165"/>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row>
    <row r="53" ht="15.75" customHeight="1">
      <c r="A53" s="165"/>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row>
    <row r="54" ht="15.75" customHeight="1">
      <c r="A54" s="165"/>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row>
    <row r="55" ht="15.75" customHeight="1">
      <c r="A55" s="165"/>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ht="15.75" customHeight="1">
      <c r="A56" s="165"/>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ht="15.7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row r="58" ht="15.75" customHeight="1">
      <c r="A58" s="165"/>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row>
    <row r="59" ht="15.75" customHeight="1">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row>
    <row r="60" ht="15.75" customHeight="1">
      <c r="A60" s="165"/>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row>
    <row r="61" ht="15.75" customHeight="1">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row>
    <row r="62" ht="15.75" customHeight="1">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row>
    <row r="63" ht="15.75" customHeight="1">
      <c r="A63" s="165"/>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row>
    <row r="64" ht="15.75" customHeight="1">
      <c r="A64" s="165"/>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row>
    <row r="65" ht="15.75" customHeight="1">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row>
    <row r="66" ht="15.75" customHeight="1">
      <c r="A66" s="165"/>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row>
    <row r="67" ht="15.75" customHeight="1">
      <c r="A67" s="165"/>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row>
    <row r="68" ht="15.75" customHeight="1">
      <c r="A68" s="165"/>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row>
    <row r="69" ht="15.75" customHeight="1">
      <c r="A69" s="165"/>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row>
    <row r="70" ht="15.75" customHeight="1">
      <c r="A70" s="165"/>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165"/>
    </row>
    <row r="71" ht="15.75" customHeight="1">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row>
    <row r="72" ht="15.75" customHeight="1">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row>
    <row r="73" ht="15.75" customHeight="1">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L73" s="165"/>
      <c r="AM73" s="165"/>
      <c r="AN73" s="165"/>
      <c r="AO73" s="165"/>
    </row>
    <row r="74" ht="15.75" customHeight="1">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L74" s="165"/>
      <c r="AM74" s="165"/>
      <c r="AN74" s="165"/>
      <c r="AO74" s="165"/>
    </row>
    <row r="75" ht="15.75" customHeight="1">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row>
    <row r="76" ht="15.75" customHeight="1">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c r="AI76" s="165"/>
      <c r="AJ76" s="165"/>
      <c r="AK76" s="165"/>
      <c r="AL76" s="165"/>
      <c r="AM76" s="165"/>
      <c r="AN76" s="165"/>
      <c r="AO76" s="165"/>
    </row>
    <row r="77" ht="15.75" customHeight="1">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row>
    <row r="78" ht="15.75" customHeight="1">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row>
    <row r="79" ht="15.75" customHeight="1">
      <c r="A79" s="165"/>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5"/>
      <c r="AJ79" s="165"/>
      <c r="AK79" s="165"/>
      <c r="AL79" s="165"/>
      <c r="AM79" s="165"/>
      <c r="AN79" s="165"/>
      <c r="AO79" s="165"/>
    </row>
    <row r="80" ht="15.75" customHeight="1">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row>
    <row r="81" ht="15.75" customHeight="1">
      <c r="A81" s="165"/>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row>
    <row r="82" ht="15.75" customHeight="1">
      <c r="A82" s="165"/>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c r="AB82" s="165"/>
      <c r="AC82" s="165"/>
      <c r="AD82" s="165"/>
      <c r="AE82" s="165"/>
      <c r="AF82" s="165"/>
      <c r="AG82" s="165"/>
      <c r="AH82" s="165"/>
      <c r="AI82" s="165"/>
      <c r="AJ82" s="165"/>
      <c r="AK82" s="165"/>
      <c r="AL82" s="165"/>
      <c r="AM82" s="165"/>
      <c r="AN82" s="165"/>
      <c r="AO82" s="165"/>
    </row>
    <row r="83" ht="15.75" customHeight="1">
      <c r="A83" s="165"/>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5"/>
      <c r="AN83" s="165"/>
      <c r="AO83" s="165"/>
    </row>
    <row r="84" ht="15.75" customHeight="1">
      <c r="A84" s="165"/>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c r="AE84" s="165"/>
      <c r="AF84" s="165"/>
      <c r="AG84" s="165"/>
      <c r="AH84" s="165"/>
      <c r="AI84" s="165"/>
      <c r="AJ84" s="165"/>
      <c r="AK84" s="165"/>
      <c r="AL84" s="165"/>
      <c r="AM84" s="165"/>
      <c r="AN84" s="165"/>
      <c r="AO84" s="165"/>
    </row>
    <row r="85" ht="15.75" customHeight="1">
      <c r="A85" s="165"/>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165"/>
      <c r="AM85" s="165"/>
      <c r="AN85" s="165"/>
      <c r="AO85" s="165"/>
    </row>
    <row r="86" ht="15.75" customHeight="1">
      <c r="A86" s="165"/>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165"/>
      <c r="AK86" s="165"/>
      <c r="AL86" s="165"/>
      <c r="AM86" s="165"/>
      <c r="AN86" s="165"/>
      <c r="AO86" s="165"/>
    </row>
    <row r="87" ht="15.75" customHeight="1">
      <c r="A87" s="165"/>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c r="AL87" s="165"/>
      <c r="AM87" s="165"/>
      <c r="AN87" s="165"/>
      <c r="AO87" s="165"/>
    </row>
    <row r="88" ht="15.75" customHeight="1">
      <c r="A88" s="165"/>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165"/>
      <c r="AK88" s="165"/>
      <c r="AL88" s="165"/>
      <c r="AM88" s="165"/>
      <c r="AN88" s="165"/>
      <c r="AO88" s="165"/>
    </row>
    <row r="89" ht="15.75" customHeight="1">
      <c r="A89" s="165"/>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L89" s="165"/>
      <c r="AM89" s="165"/>
      <c r="AN89" s="165"/>
      <c r="AO89" s="165"/>
    </row>
    <row r="90" ht="15.75" customHeight="1">
      <c r="A90" s="165"/>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row>
    <row r="91" ht="15.75" customHeight="1">
      <c r="A91" s="165"/>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c r="AL91" s="165"/>
      <c r="AM91" s="165"/>
      <c r="AN91" s="165"/>
      <c r="AO91" s="165"/>
    </row>
    <row r="92" ht="15.75" customHeight="1">
      <c r="A92" s="165"/>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row>
    <row r="93" ht="15.75" customHeight="1">
      <c r="A93" s="165"/>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row>
    <row r="94" ht="15.75" customHeight="1">
      <c r="A94" s="165"/>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row>
    <row r="95" ht="15.75" customHeight="1">
      <c r="A95" s="165"/>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165"/>
      <c r="AM95" s="165"/>
      <c r="AN95" s="165"/>
      <c r="AO95" s="165"/>
    </row>
    <row r="96" ht="15.75" customHeight="1">
      <c r="A96" s="165"/>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65"/>
      <c r="AO96" s="165"/>
    </row>
    <row r="97" ht="15.75" customHeight="1">
      <c r="A97" s="165"/>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c r="AC97" s="165"/>
      <c r="AD97" s="165"/>
      <c r="AE97" s="165"/>
      <c r="AF97" s="165"/>
      <c r="AG97" s="165"/>
      <c r="AH97" s="165"/>
      <c r="AI97" s="165"/>
      <c r="AJ97" s="165"/>
      <c r="AK97" s="165"/>
      <c r="AL97" s="165"/>
      <c r="AM97" s="165"/>
      <c r="AN97" s="165"/>
      <c r="AO97" s="165"/>
    </row>
    <row r="98" ht="15.75" customHeight="1">
      <c r="A98" s="165"/>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65"/>
      <c r="AO98" s="165"/>
    </row>
    <row r="99" ht="15.75" customHeight="1">
      <c r="A99" s="165"/>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65"/>
      <c r="AK99" s="165"/>
      <c r="AL99" s="165"/>
      <c r="AM99" s="165"/>
      <c r="AN99" s="165"/>
      <c r="AO99" s="165"/>
    </row>
    <row r="100" ht="15.75" customHeight="1">
      <c r="A100" s="165"/>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165"/>
      <c r="AF100" s="165"/>
      <c r="AG100" s="165"/>
      <c r="AH100" s="165"/>
      <c r="AI100" s="165"/>
      <c r="AJ100" s="165"/>
      <c r="AK100" s="165"/>
      <c r="AL100" s="165"/>
      <c r="AM100" s="165"/>
      <c r="AN100" s="165"/>
      <c r="AO100" s="165"/>
    </row>
    <row r="101" ht="15.75" customHeight="1">
      <c r="A101" s="165"/>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165"/>
      <c r="AK101" s="165"/>
      <c r="AL101" s="165"/>
      <c r="AM101" s="165"/>
      <c r="AN101" s="165"/>
      <c r="AO101" s="165"/>
    </row>
    <row r="102" ht="15.75" customHeight="1">
      <c r="A102" s="165"/>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5"/>
      <c r="AL102" s="165"/>
      <c r="AM102" s="165"/>
      <c r="AN102" s="165"/>
      <c r="AO102" s="165"/>
    </row>
    <row r="103" ht="15.75" customHeight="1">
      <c r="A103" s="165"/>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c r="AC103" s="165"/>
      <c r="AD103" s="165"/>
      <c r="AE103" s="165"/>
      <c r="AF103" s="165"/>
      <c r="AG103" s="165"/>
      <c r="AH103" s="165"/>
      <c r="AI103" s="165"/>
      <c r="AJ103" s="165"/>
      <c r="AK103" s="165"/>
      <c r="AL103" s="165"/>
      <c r="AM103" s="165"/>
      <c r="AN103" s="165"/>
      <c r="AO103" s="165"/>
    </row>
    <row r="104" ht="15.75" customHeight="1">
      <c r="A104" s="165"/>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c r="AC104" s="165"/>
      <c r="AD104" s="165"/>
      <c r="AE104" s="165"/>
      <c r="AF104" s="165"/>
      <c r="AG104" s="165"/>
      <c r="AH104" s="165"/>
      <c r="AI104" s="165"/>
      <c r="AJ104" s="165"/>
      <c r="AK104" s="165"/>
      <c r="AL104" s="165"/>
      <c r="AM104" s="165"/>
      <c r="AN104" s="165"/>
      <c r="AO104" s="165"/>
    </row>
    <row r="105" ht="15.75" customHeight="1">
      <c r="A105" s="165"/>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c r="AB105" s="165"/>
      <c r="AC105" s="165"/>
      <c r="AD105" s="165"/>
      <c r="AE105" s="165"/>
      <c r="AF105" s="165"/>
      <c r="AG105" s="165"/>
      <c r="AH105" s="165"/>
      <c r="AI105" s="165"/>
      <c r="AJ105" s="165"/>
      <c r="AK105" s="165"/>
      <c r="AL105" s="165"/>
      <c r="AM105" s="165"/>
      <c r="AN105" s="165"/>
      <c r="AO105" s="165"/>
    </row>
    <row r="106" ht="15.75" customHeight="1">
      <c r="A106" s="165"/>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row>
    <row r="107" ht="15.75" customHeight="1">
      <c r="A107" s="165"/>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c r="AK107" s="165"/>
      <c r="AL107" s="165"/>
      <c r="AM107" s="165"/>
      <c r="AN107" s="165"/>
      <c r="AO107" s="165"/>
    </row>
    <row r="108" ht="15.75" customHeight="1">
      <c r="A108" s="165"/>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c r="AK108" s="165"/>
      <c r="AL108" s="165"/>
      <c r="AM108" s="165"/>
      <c r="AN108" s="165"/>
      <c r="AO108" s="165"/>
    </row>
    <row r="109" ht="15.75" customHeight="1">
      <c r="A109" s="165"/>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row>
    <row r="110" ht="15.75" customHeight="1">
      <c r="A110" s="165"/>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5"/>
      <c r="AK110" s="165"/>
      <c r="AL110" s="165"/>
      <c r="AM110" s="165"/>
      <c r="AN110" s="165"/>
      <c r="AO110" s="165"/>
    </row>
    <row r="111" ht="15.75" customHeight="1">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row>
    <row r="112" ht="15.75" customHeight="1">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row>
    <row r="113" ht="15.75" customHeight="1">
      <c r="A113" s="165"/>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row>
    <row r="114" ht="15.75" customHeight="1">
      <c r="A114" s="165"/>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row>
    <row r="115" ht="15.75" customHeight="1">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row>
    <row r="116" ht="15.75" customHeight="1">
      <c r="A116" s="165"/>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165"/>
      <c r="AM116" s="165"/>
      <c r="AN116" s="165"/>
      <c r="AO116" s="165"/>
    </row>
    <row r="117" ht="15.75" customHeight="1">
      <c r="A117" s="165"/>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L117" s="165"/>
      <c r="AM117" s="165"/>
      <c r="AN117" s="165"/>
      <c r="AO117" s="165"/>
    </row>
    <row r="118" ht="15.75" customHeight="1">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5"/>
      <c r="AI118" s="165"/>
      <c r="AJ118" s="165"/>
      <c r="AK118" s="165"/>
      <c r="AL118" s="165"/>
      <c r="AM118" s="165"/>
      <c r="AN118" s="165"/>
      <c r="AO118" s="165"/>
    </row>
    <row r="119" ht="15.75" customHeight="1">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c r="AK119" s="165"/>
      <c r="AL119" s="165"/>
      <c r="AM119" s="165"/>
      <c r="AN119" s="165"/>
      <c r="AO119" s="165"/>
    </row>
    <row r="120" ht="15.75" customHeight="1">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c r="AC120" s="165"/>
      <c r="AD120" s="165"/>
      <c r="AE120" s="165"/>
      <c r="AF120" s="165"/>
      <c r="AG120" s="165"/>
      <c r="AH120" s="165"/>
      <c r="AI120" s="165"/>
      <c r="AJ120" s="165"/>
      <c r="AK120" s="165"/>
      <c r="AL120" s="165"/>
      <c r="AM120" s="165"/>
      <c r="AN120" s="165"/>
      <c r="AO120" s="165"/>
    </row>
    <row r="121" ht="15.75" customHeight="1">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E121" s="165"/>
      <c r="AF121" s="165"/>
      <c r="AG121" s="165"/>
      <c r="AH121" s="165"/>
      <c r="AI121" s="165"/>
      <c r="AJ121" s="165"/>
      <c r="AK121" s="165"/>
      <c r="AL121" s="165"/>
      <c r="AM121" s="165"/>
      <c r="AN121" s="165"/>
      <c r="AO121" s="165"/>
    </row>
    <row r="122" ht="15.75" customHeight="1">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c r="AE122" s="165"/>
      <c r="AF122" s="165"/>
      <c r="AG122" s="165"/>
      <c r="AH122" s="165"/>
      <c r="AI122" s="165"/>
      <c r="AJ122" s="165"/>
      <c r="AK122" s="165"/>
      <c r="AL122" s="165"/>
      <c r="AM122" s="165"/>
      <c r="AN122" s="165"/>
      <c r="AO122" s="165"/>
    </row>
    <row r="123" ht="15.75" customHeight="1">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c r="AC123" s="165"/>
      <c r="AD123" s="165"/>
      <c r="AE123" s="165"/>
      <c r="AF123" s="165"/>
      <c r="AG123" s="165"/>
      <c r="AH123" s="165"/>
      <c r="AI123" s="165"/>
      <c r="AJ123" s="165"/>
      <c r="AK123" s="165"/>
      <c r="AL123" s="165"/>
      <c r="AM123" s="165"/>
      <c r="AN123" s="165"/>
      <c r="AO123" s="165"/>
    </row>
    <row r="124" ht="15.75" customHeight="1">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5"/>
      <c r="AG124" s="165"/>
      <c r="AH124" s="165"/>
      <c r="AI124" s="165"/>
      <c r="AJ124" s="165"/>
      <c r="AK124" s="165"/>
      <c r="AL124" s="165"/>
      <c r="AM124" s="165"/>
      <c r="AN124" s="165"/>
      <c r="AO124" s="165"/>
    </row>
    <row r="125" ht="15.75" customHeight="1">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c r="AC125" s="165"/>
      <c r="AD125" s="165"/>
      <c r="AE125" s="165"/>
      <c r="AF125" s="165"/>
      <c r="AG125" s="165"/>
      <c r="AH125" s="165"/>
      <c r="AI125" s="165"/>
      <c r="AJ125" s="165"/>
      <c r="AK125" s="165"/>
      <c r="AL125" s="165"/>
      <c r="AM125" s="165"/>
      <c r="AN125" s="165"/>
      <c r="AO125" s="165"/>
    </row>
    <row r="126" ht="15.75" customHeight="1">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5"/>
      <c r="AK126" s="165"/>
      <c r="AL126" s="165"/>
      <c r="AM126" s="165"/>
      <c r="AN126" s="165"/>
      <c r="AO126" s="165"/>
    </row>
    <row r="127" ht="15.75" customHeight="1">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E127" s="165"/>
      <c r="AF127" s="165"/>
      <c r="AG127" s="165"/>
      <c r="AH127" s="165"/>
      <c r="AI127" s="165"/>
      <c r="AJ127" s="165"/>
      <c r="AK127" s="165"/>
      <c r="AL127" s="165"/>
      <c r="AM127" s="165"/>
      <c r="AN127" s="165"/>
      <c r="AO127" s="165"/>
    </row>
    <row r="128" ht="15.75" customHeight="1">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c r="AC128" s="165"/>
      <c r="AD128" s="165"/>
      <c r="AE128" s="165"/>
      <c r="AF128" s="165"/>
      <c r="AG128" s="165"/>
      <c r="AH128" s="165"/>
      <c r="AI128" s="165"/>
      <c r="AJ128" s="165"/>
      <c r="AK128" s="165"/>
      <c r="AL128" s="165"/>
      <c r="AM128" s="165"/>
      <c r="AN128" s="165"/>
      <c r="AO128" s="165"/>
    </row>
    <row r="129" ht="15.75" customHeight="1">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row>
    <row r="130" ht="15.75" customHeight="1">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c r="AB130" s="165"/>
      <c r="AC130" s="165"/>
      <c r="AD130" s="165"/>
      <c r="AE130" s="165"/>
      <c r="AF130" s="165"/>
      <c r="AG130" s="165"/>
      <c r="AH130" s="165"/>
      <c r="AI130" s="165"/>
      <c r="AJ130" s="165"/>
      <c r="AK130" s="165"/>
      <c r="AL130" s="165"/>
      <c r="AM130" s="165"/>
      <c r="AN130" s="165"/>
      <c r="AO130" s="165"/>
    </row>
    <row r="131" ht="15.75" customHeight="1">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c r="AA131" s="165"/>
      <c r="AB131" s="165"/>
      <c r="AC131" s="165"/>
      <c r="AD131" s="165"/>
      <c r="AE131" s="165"/>
      <c r="AF131" s="165"/>
      <c r="AG131" s="165"/>
      <c r="AH131" s="165"/>
      <c r="AI131" s="165"/>
      <c r="AJ131" s="165"/>
      <c r="AK131" s="165"/>
      <c r="AL131" s="165"/>
      <c r="AM131" s="165"/>
      <c r="AN131" s="165"/>
      <c r="AO131" s="165"/>
    </row>
    <row r="132" ht="15.75" customHeight="1">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c r="AB132" s="165"/>
      <c r="AC132" s="165"/>
      <c r="AD132" s="165"/>
      <c r="AE132" s="165"/>
      <c r="AF132" s="165"/>
      <c r="AG132" s="165"/>
      <c r="AH132" s="165"/>
      <c r="AI132" s="165"/>
      <c r="AJ132" s="165"/>
      <c r="AK132" s="165"/>
      <c r="AL132" s="165"/>
      <c r="AM132" s="165"/>
      <c r="AN132" s="165"/>
      <c r="AO132" s="165"/>
    </row>
    <row r="133" ht="15.75" customHeight="1">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c r="AL133" s="165"/>
      <c r="AM133" s="165"/>
      <c r="AN133" s="165"/>
      <c r="AO133" s="165"/>
    </row>
    <row r="134" ht="15.75" customHeight="1">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c r="AB134" s="165"/>
      <c r="AC134" s="165"/>
      <c r="AD134" s="165"/>
      <c r="AE134" s="165"/>
      <c r="AF134" s="165"/>
      <c r="AG134" s="165"/>
      <c r="AH134" s="165"/>
      <c r="AI134" s="165"/>
      <c r="AJ134" s="165"/>
      <c r="AK134" s="165"/>
      <c r="AL134" s="165"/>
      <c r="AM134" s="165"/>
      <c r="AN134" s="165"/>
      <c r="AO134" s="165"/>
    </row>
    <row r="135" ht="15.75" customHeight="1">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c r="AE135" s="165"/>
      <c r="AF135" s="165"/>
      <c r="AG135" s="165"/>
      <c r="AH135" s="165"/>
      <c r="AI135" s="165"/>
      <c r="AJ135" s="165"/>
      <c r="AK135" s="165"/>
      <c r="AL135" s="165"/>
      <c r="AM135" s="165"/>
      <c r="AN135" s="165"/>
      <c r="AO135" s="165"/>
    </row>
    <row r="136" ht="15.75" customHeight="1">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c r="AG136" s="165"/>
      <c r="AH136" s="165"/>
      <c r="AI136" s="165"/>
      <c r="AJ136" s="165"/>
      <c r="AK136" s="165"/>
      <c r="AL136" s="165"/>
      <c r="AM136" s="165"/>
      <c r="AN136" s="165"/>
      <c r="AO136" s="165"/>
    </row>
    <row r="137" ht="15.75" customHeight="1">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c r="AK137" s="165"/>
      <c r="AL137" s="165"/>
      <c r="AM137" s="165"/>
      <c r="AN137" s="165"/>
      <c r="AO137" s="165"/>
    </row>
    <row r="138" ht="15.75" customHeight="1">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c r="AK138" s="165"/>
      <c r="AL138" s="165"/>
      <c r="AM138" s="165"/>
      <c r="AN138" s="165"/>
      <c r="AO138" s="165"/>
    </row>
    <row r="139" ht="15.75" customHeight="1">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c r="AG139" s="165"/>
      <c r="AH139" s="165"/>
      <c r="AI139" s="165"/>
      <c r="AJ139" s="165"/>
      <c r="AK139" s="165"/>
      <c r="AL139" s="165"/>
      <c r="AM139" s="165"/>
      <c r="AN139" s="165"/>
      <c r="AO139" s="165"/>
    </row>
    <row r="140" ht="15.75" customHeight="1">
      <c r="A140" s="16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c r="AB140" s="165"/>
      <c r="AC140" s="165"/>
      <c r="AD140" s="165"/>
      <c r="AE140" s="165"/>
      <c r="AF140" s="165"/>
      <c r="AG140" s="165"/>
      <c r="AH140" s="165"/>
      <c r="AI140" s="165"/>
      <c r="AJ140" s="165"/>
      <c r="AK140" s="165"/>
      <c r="AL140" s="165"/>
      <c r="AM140" s="165"/>
      <c r="AN140" s="165"/>
      <c r="AO140" s="165"/>
    </row>
    <row r="141" ht="15.75" customHeight="1">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c r="AB141" s="165"/>
      <c r="AC141" s="165"/>
      <c r="AD141" s="165"/>
      <c r="AE141" s="165"/>
      <c r="AF141" s="165"/>
      <c r="AG141" s="165"/>
      <c r="AH141" s="165"/>
      <c r="AI141" s="165"/>
      <c r="AJ141" s="165"/>
      <c r="AK141" s="165"/>
      <c r="AL141" s="165"/>
      <c r="AM141" s="165"/>
      <c r="AN141" s="165"/>
      <c r="AO141" s="165"/>
    </row>
    <row r="142" ht="15.75" customHeight="1">
      <c r="A142" s="165"/>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c r="AA142" s="165"/>
      <c r="AB142" s="165"/>
      <c r="AC142" s="165"/>
      <c r="AD142" s="165"/>
      <c r="AE142" s="165"/>
      <c r="AF142" s="165"/>
      <c r="AG142" s="165"/>
      <c r="AH142" s="165"/>
      <c r="AI142" s="165"/>
      <c r="AJ142" s="165"/>
      <c r="AK142" s="165"/>
      <c r="AL142" s="165"/>
      <c r="AM142" s="165"/>
      <c r="AN142" s="165"/>
      <c r="AO142" s="165"/>
    </row>
    <row r="143" ht="15.75" customHeight="1">
      <c r="A143" s="165"/>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165"/>
      <c r="AJ143" s="165"/>
      <c r="AK143" s="165"/>
      <c r="AL143" s="165"/>
      <c r="AM143" s="165"/>
      <c r="AN143" s="165"/>
      <c r="AO143" s="165"/>
    </row>
    <row r="144" ht="15.75" customHeight="1">
      <c r="A144" s="165"/>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c r="AI144" s="165"/>
      <c r="AJ144" s="165"/>
      <c r="AK144" s="165"/>
      <c r="AL144" s="165"/>
      <c r="AM144" s="165"/>
      <c r="AN144" s="165"/>
      <c r="AO144" s="165"/>
    </row>
    <row r="145" ht="15.75" customHeight="1">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c r="AA145" s="165"/>
      <c r="AB145" s="165"/>
      <c r="AC145" s="165"/>
      <c r="AD145" s="165"/>
      <c r="AE145" s="165"/>
      <c r="AF145" s="165"/>
      <c r="AG145" s="165"/>
      <c r="AH145" s="165"/>
      <c r="AI145" s="165"/>
      <c r="AJ145" s="165"/>
      <c r="AK145" s="165"/>
      <c r="AL145" s="165"/>
      <c r="AM145" s="165"/>
      <c r="AN145" s="165"/>
      <c r="AO145" s="165"/>
    </row>
    <row r="146" ht="15.75" customHeight="1">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5"/>
      <c r="AB146" s="165"/>
      <c r="AC146" s="165"/>
      <c r="AD146" s="165"/>
      <c r="AE146" s="165"/>
      <c r="AF146" s="165"/>
      <c r="AG146" s="165"/>
      <c r="AH146" s="165"/>
      <c r="AI146" s="165"/>
      <c r="AJ146" s="165"/>
      <c r="AK146" s="165"/>
      <c r="AL146" s="165"/>
      <c r="AM146" s="165"/>
      <c r="AN146" s="165"/>
      <c r="AO146" s="165"/>
    </row>
    <row r="147" ht="15.75" customHeight="1">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c r="AA147" s="165"/>
      <c r="AB147" s="165"/>
      <c r="AC147" s="165"/>
      <c r="AD147" s="165"/>
      <c r="AE147" s="165"/>
      <c r="AF147" s="165"/>
      <c r="AG147" s="165"/>
      <c r="AH147" s="165"/>
      <c r="AI147" s="165"/>
      <c r="AJ147" s="165"/>
      <c r="AK147" s="165"/>
      <c r="AL147" s="165"/>
      <c r="AM147" s="165"/>
      <c r="AN147" s="165"/>
      <c r="AO147" s="165"/>
    </row>
    <row r="148" ht="15.75" customHeight="1">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c r="AB148" s="165"/>
      <c r="AC148" s="165"/>
      <c r="AD148" s="165"/>
      <c r="AE148" s="165"/>
      <c r="AF148" s="165"/>
      <c r="AG148" s="165"/>
      <c r="AH148" s="165"/>
      <c r="AI148" s="165"/>
      <c r="AJ148" s="165"/>
      <c r="AK148" s="165"/>
      <c r="AL148" s="165"/>
      <c r="AM148" s="165"/>
      <c r="AN148" s="165"/>
      <c r="AO148" s="165"/>
    </row>
    <row r="149" ht="15.75" customHeight="1">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c r="AA149" s="165"/>
      <c r="AB149" s="165"/>
      <c r="AC149" s="165"/>
      <c r="AD149" s="165"/>
      <c r="AE149" s="165"/>
      <c r="AF149" s="165"/>
      <c r="AG149" s="165"/>
      <c r="AH149" s="165"/>
      <c r="AI149" s="165"/>
      <c r="AJ149" s="165"/>
      <c r="AK149" s="165"/>
      <c r="AL149" s="165"/>
      <c r="AM149" s="165"/>
      <c r="AN149" s="165"/>
      <c r="AO149" s="165"/>
    </row>
    <row r="150" ht="15.75" customHeight="1">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c r="AC150" s="165"/>
      <c r="AD150" s="165"/>
      <c r="AE150" s="165"/>
      <c r="AF150" s="165"/>
      <c r="AG150" s="165"/>
      <c r="AH150" s="165"/>
      <c r="AI150" s="165"/>
      <c r="AJ150" s="165"/>
      <c r="AK150" s="165"/>
      <c r="AL150" s="165"/>
      <c r="AM150" s="165"/>
      <c r="AN150" s="165"/>
      <c r="AO150" s="165"/>
    </row>
    <row r="151" ht="15.75" customHeight="1">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c r="AB151" s="165"/>
      <c r="AC151" s="165"/>
      <c r="AD151" s="165"/>
      <c r="AE151" s="165"/>
      <c r="AF151" s="165"/>
      <c r="AG151" s="165"/>
      <c r="AH151" s="165"/>
      <c r="AI151" s="165"/>
      <c r="AJ151" s="165"/>
      <c r="AK151" s="165"/>
      <c r="AL151" s="165"/>
      <c r="AM151" s="165"/>
      <c r="AN151" s="165"/>
      <c r="AO151" s="165"/>
    </row>
    <row r="152" ht="15.75" customHeight="1">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c r="AB152" s="165"/>
      <c r="AC152" s="165"/>
      <c r="AD152" s="165"/>
      <c r="AE152" s="165"/>
      <c r="AF152" s="165"/>
      <c r="AG152" s="165"/>
      <c r="AH152" s="165"/>
      <c r="AI152" s="165"/>
      <c r="AJ152" s="165"/>
      <c r="AK152" s="165"/>
      <c r="AL152" s="165"/>
      <c r="AM152" s="165"/>
      <c r="AN152" s="165"/>
      <c r="AO152" s="165"/>
    </row>
    <row r="153" ht="15.75" customHeight="1">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c r="AA153" s="165"/>
      <c r="AB153" s="165"/>
      <c r="AC153" s="165"/>
      <c r="AD153" s="165"/>
      <c r="AE153" s="165"/>
      <c r="AF153" s="165"/>
      <c r="AG153" s="165"/>
      <c r="AH153" s="165"/>
      <c r="AI153" s="165"/>
      <c r="AJ153" s="165"/>
      <c r="AK153" s="165"/>
      <c r="AL153" s="165"/>
      <c r="AM153" s="165"/>
      <c r="AN153" s="165"/>
      <c r="AO153" s="165"/>
    </row>
    <row r="154" ht="15.75" customHeight="1">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c r="AA154" s="165"/>
      <c r="AB154" s="165"/>
      <c r="AC154" s="165"/>
      <c r="AD154" s="165"/>
      <c r="AE154" s="165"/>
      <c r="AF154" s="165"/>
      <c r="AG154" s="165"/>
      <c r="AH154" s="165"/>
      <c r="AI154" s="165"/>
      <c r="AJ154" s="165"/>
      <c r="AK154" s="165"/>
      <c r="AL154" s="165"/>
      <c r="AM154" s="165"/>
      <c r="AN154" s="165"/>
      <c r="AO154" s="165"/>
    </row>
    <row r="155" ht="15.75" customHeight="1">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c r="AA155" s="165"/>
      <c r="AB155" s="165"/>
      <c r="AC155" s="165"/>
      <c r="AD155" s="165"/>
      <c r="AE155" s="165"/>
      <c r="AF155" s="165"/>
      <c r="AG155" s="165"/>
      <c r="AH155" s="165"/>
      <c r="AI155" s="165"/>
      <c r="AJ155" s="165"/>
      <c r="AK155" s="165"/>
      <c r="AL155" s="165"/>
      <c r="AM155" s="165"/>
      <c r="AN155" s="165"/>
      <c r="AO155" s="165"/>
    </row>
    <row r="156" ht="15.75" customHeight="1">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c r="AC156" s="165"/>
      <c r="AD156" s="165"/>
      <c r="AE156" s="165"/>
      <c r="AF156" s="165"/>
      <c r="AG156" s="165"/>
      <c r="AH156" s="165"/>
      <c r="AI156" s="165"/>
      <c r="AJ156" s="165"/>
      <c r="AK156" s="165"/>
      <c r="AL156" s="165"/>
      <c r="AM156" s="165"/>
      <c r="AN156" s="165"/>
      <c r="AO156" s="165"/>
    </row>
    <row r="157" ht="15.75" customHeight="1">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c r="AB157" s="165"/>
      <c r="AC157" s="165"/>
      <c r="AD157" s="165"/>
      <c r="AE157" s="165"/>
      <c r="AF157" s="165"/>
      <c r="AG157" s="165"/>
      <c r="AH157" s="165"/>
      <c r="AI157" s="165"/>
      <c r="AJ157" s="165"/>
      <c r="AK157" s="165"/>
      <c r="AL157" s="165"/>
      <c r="AM157" s="165"/>
      <c r="AN157" s="165"/>
      <c r="AO157" s="165"/>
    </row>
    <row r="158" ht="15.75" customHeight="1">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c r="AB158" s="165"/>
      <c r="AC158" s="165"/>
      <c r="AD158" s="165"/>
      <c r="AE158" s="165"/>
      <c r="AF158" s="165"/>
      <c r="AG158" s="165"/>
      <c r="AH158" s="165"/>
      <c r="AI158" s="165"/>
      <c r="AJ158" s="165"/>
      <c r="AK158" s="165"/>
      <c r="AL158" s="165"/>
      <c r="AM158" s="165"/>
      <c r="AN158" s="165"/>
      <c r="AO158" s="165"/>
    </row>
    <row r="159" ht="15.75" customHeight="1">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c r="AC159" s="165"/>
      <c r="AD159" s="165"/>
      <c r="AE159" s="165"/>
      <c r="AF159" s="165"/>
      <c r="AG159" s="165"/>
      <c r="AH159" s="165"/>
      <c r="AI159" s="165"/>
      <c r="AJ159" s="165"/>
      <c r="AK159" s="165"/>
      <c r="AL159" s="165"/>
      <c r="AM159" s="165"/>
      <c r="AN159" s="165"/>
      <c r="AO159" s="165"/>
    </row>
    <row r="160" ht="15.75" customHeight="1">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c r="AB160" s="165"/>
      <c r="AC160" s="165"/>
      <c r="AD160" s="165"/>
      <c r="AE160" s="165"/>
      <c r="AF160" s="165"/>
      <c r="AG160" s="165"/>
      <c r="AH160" s="165"/>
      <c r="AI160" s="165"/>
      <c r="AJ160" s="165"/>
      <c r="AK160" s="165"/>
      <c r="AL160" s="165"/>
      <c r="AM160" s="165"/>
      <c r="AN160" s="165"/>
      <c r="AO160" s="165"/>
    </row>
    <row r="161" ht="15.75" customHeight="1">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c r="AB161" s="165"/>
      <c r="AC161" s="165"/>
      <c r="AD161" s="165"/>
      <c r="AE161" s="165"/>
      <c r="AF161" s="165"/>
      <c r="AG161" s="165"/>
      <c r="AH161" s="165"/>
      <c r="AI161" s="165"/>
      <c r="AJ161" s="165"/>
      <c r="AK161" s="165"/>
      <c r="AL161" s="165"/>
      <c r="AM161" s="165"/>
      <c r="AN161" s="165"/>
      <c r="AO161" s="165"/>
    </row>
    <row r="162" ht="15.75" customHeight="1">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c r="AB162" s="165"/>
      <c r="AC162" s="165"/>
      <c r="AD162" s="165"/>
      <c r="AE162" s="165"/>
      <c r="AF162" s="165"/>
      <c r="AG162" s="165"/>
      <c r="AH162" s="165"/>
      <c r="AI162" s="165"/>
      <c r="AJ162" s="165"/>
      <c r="AK162" s="165"/>
      <c r="AL162" s="165"/>
      <c r="AM162" s="165"/>
      <c r="AN162" s="165"/>
      <c r="AO162" s="165"/>
    </row>
    <row r="163" ht="15.75" customHeight="1">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c r="AA163" s="165"/>
      <c r="AB163" s="165"/>
      <c r="AC163" s="165"/>
      <c r="AD163" s="165"/>
      <c r="AE163" s="165"/>
      <c r="AF163" s="165"/>
      <c r="AG163" s="165"/>
      <c r="AH163" s="165"/>
      <c r="AI163" s="165"/>
      <c r="AJ163" s="165"/>
      <c r="AK163" s="165"/>
      <c r="AL163" s="165"/>
      <c r="AM163" s="165"/>
      <c r="AN163" s="165"/>
      <c r="AO163" s="165"/>
    </row>
    <row r="164" ht="15.75" customHeight="1">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c r="AB164" s="165"/>
      <c r="AC164" s="165"/>
      <c r="AD164" s="165"/>
      <c r="AE164" s="165"/>
      <c r="AF164" s="165"/>
      <c r="AG164" s="165"/>
      <c r="AH164" s="165"/>
      <c r="AI164" s="165"/>
      <c r="AJ164" s="165"/>
      <c r="AK164" s="165"/>
      <c r="AL164" s="165"/>
      <c r="AM164" s="165"/>
      <c r="AN164" s="165"/>
      <c r="AO164" s="165"/>
    </row>
    <row r="165" ht="15.75" customHeight="1">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c r="AE165" s="165"/>
      <c r="AF165" s="165"/>
      <c r="AG165" s="165"/>
      <c r="AH165" s="165"/>
      <c r="AI165" s="165"/>
      <c r="AJ165" s="165"/>
      <c r="AK165" s="165"/>
      <c r="AL165" s="165"/>
      <c r="AM165" s="165"/>
      <c r="AN165" s="165"/>
      <c r="AO165" s="165"/>
    </row>
    <row r="166" ht="15.75" customHeight="1">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c r="AB166" s="165"/>
      <c r="AC166" s="165"/>
      <c r="AD166" s="165"/>
      <c r="AE166" s="165"/>
      <c r="AF166" s="165"/>
      <c r="AG166" s="165"/>
      <c r="AH166" s="165"/>
      <c r="AI166" s="165"/>
      <c r="AJ166" s="165"/>
      <c r="AK166" s="165"/>
      <c r="AL166" s="165"/>
      <c r="AM166" s="165"/>
      <c r="AN166" s="165"/>
      <c r="AO166" s="165"/>
    </row>
    <row r="167" ht="15.75" customHeight="1">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c r="AB167" s="165"/>
      <c r="AC167" s="165"/>
      <c r="AD167" s="165"/>
      <c r="AE167" s="165"/>
      <c r="AF167" s="165"/>
      <c r="AG167" s="165"/>
      <c r="AH167" s="165"/>
      <c r="AI167" s="165"/>
      <c r="AJ167" s="165"/>
      <c r="AK167" s="165"/>
      <c r="AL167" s="165"/>
      <c r="AM167" s="165"/>
      <c r="AN167" s="165"/>
      <c r="AO167" s="165"/>
    </row>
    <row r="168" ht="15.75" customHeight="1">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c r="AB168" s="165"/>
      <c r="AC168" s="165"/>
      <c r="AD168" s="165"/>
      <c r="AE168" s="165"/>
      <c r="AF168" s="165"/>
      <c r="AG168" s="165"/>
      <c r="AH168" s="165"/>
      <c r="AI168" s="165"/>
      <c r="AJ168" s="165"/>
      <c r="AK168" s="165"/>
      <c r="AL168" s="165"/>
      <c r="AM168" s="165"/>
      <c r="AN168" s="165"/>
      <c r="AO168" s="165"/>
    </row>
    <row r="169" ht="15.75" customHeight="1">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c r="AA169" s="165"/>
      <c r="AB169" s="165"/>
      <c r="AC169" s="165"/>
      <c r="AD169" s="165"/>
      <c r="AE169" s="165"/>
      <c r="AF169" s="165"/>
      <c r="AG169" s="165"/>
      <c r="AH169" s="165"/>
      <c r="AI169" s="165"/>
      <c r="AJ169" s="165"/>
      <c r="AK169" s="165"/>
      <c r="AL169" s="165"/>
      <c r="AM169" s="165"/>
      <c r="AN169" s="165"/>
      <c r="AO169" s="165"/>
    </row>
    <row r="170" ht="15.75" customHeight="1">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c r="AA170" s="165"/>
      <c r="AB170" s="165"/>
      <c r="AC170" s="165"/>
      <c r="AD170" s="165"/>
      <c r="AE170" s="165"/>
      <c r="AF170" s="165"/>
      <c r="AG170" s="165"/>
      <c r="AH170" s="165"/>
      <c r="AI170" s="165"/>
      <c r="AJ170" s="165"/>
      <c r="AK170" s="165"/>
      <c r="AL170" s="165"/>
      <c r="AM170" s="165"/>
      <c r="AN170" s="165"/>
      <c r="AO170" s="165"/>
    </row>
    <row r="171" ht="15.75" customHeight="1">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c r="AC171" s="165"/>
      <c r="AD171" s="165"/>
      <c r="AE171" s="165"/>
      <c r="AF171" s="165"/>
      <c r="AG171" s="165"/>
      <c r="AH171" s="165"/>
      <c r="AI171" s="165"/>
      <c r="AJ171" s="165"/>
      <c r="AK171" s="165"/>
      <c r="AL171" s="165"/>
      <c r="AM171" s="165"/>
      <c r="AN171" s="165"/>
      <c r="AO171" s="165"/>
    </row>
    <row r="172" ht="15.75" customHeight="1">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c r="AE172" s="165"/>
      <c r="AF172" s="165"/>
      <c r="AG172" s="165"/>
      <c r="AH172" s="165"/>
      <c r="AI172" s="165"/>
      <c r="AJ172" s="165"/>
      <c r="AK172" s="165"/>
      <c r="AL172" s="165"/>
      <c r="AM172" s="165"/>
      <c r="AN172" s="165"/>
      <c r="AO172" s="165"/>
    </row>
    <row r="173" ht="15.75" customHeight="1">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c r="AB173" s="165"/>
      <c r="AC173" s="165"/>
      <c r="AD173" s="165"/>
      <c r="AE173" s="165"/>
      <c r="AF173" s="165"/>
      <c r="AG173" s="165"/>
      <c r="AH173" s="165"/>
      <c r="AI173" s="165"/>
      <c r="AJ173" s="165"/>
      <c r="AK173" s="165"/>
      <c r="AL173" s="165"/>
      <c r="AM173" s="165"/>
      <c r="AN173" s="165"/>
      <c r="AO173" s="165"/>
    </row>
    <row r="174" ht="15.75" customHeight="1">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c r="AA174" s="165"/>
      <c r="AB174" s="165"/>
      <c r="AC174" s="165"/>
      <c r="AD174" s="165"/>
      <c r="AE174" s="165"/>
      <c r="AF174" s="165"/>
      <c r="AG174" s="165"/>
      <c r="AH174" s="165"/>
      <c r="AI174" s="165"/>
      <c r="AJ174" s="165"/>
      <c r="AK174" s="165"/>
      <c r="AL174" s="165"/>
      <c r="AM174" s="165"/>
      <c r="AN174" s="165"/>
      <c r="AO174" s="165"/>
    </row>
    <row r="175" ht="15.75" customHeight="1">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c r="AC175" s="165"/>
      <c r="AD175" s="165"/>
      <c r="AE175" s="165"/>
      <c r="AF175" s="165"/>
      <c r="AG175" s="165"/>
      <c r="AH175" s="165"/>
      <c r="AI175" s="165"/>
      <c r="AJ175" s="165"/>
      <c r="AK175" s="165"/>
      <c r="AL175" s="165"/>
      <c r="AM175" s="165"/>
      <c r="AN175" s="165"/>
      <c r="AO175" s="165"/>
    </row>
    <row r="176" ht="15.75" customHeight="1">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c r="AC176" s="165"/>
      <c r="AD176" s="165"/>
      <c r="AE176" s="165"/>
      <c r="AF176" s="165"/>
      <c r="AG176" s="165"/>
      <c r="AH176" s="165"/>
      <c r="AI176" s="165"/>
      <c r="AJ176" s="165"/>
      <c r="AK176" s="165"/>
      <c r="AL176" s="165"/>
      <c r="AM176" s="165"/>
      <c r="AN176" s="165"/>
      <c r="AO176" s="165"/>
    </row>
    <row r="177" ht="15.75" customHeight="1">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c r="AC177" s="165"/>
      <c r="AD177" s="165"/>
      <c r="AE177" s="165"/>
      <c r="AF177" s="165"/>
      <c r="AG177" s="165"/>
      <c r="AH177" s="165"/>
      <c r="AI177" s="165"/>
      <c r="AJ177" s="165"/>
      <c r="AK177" s="165"/>
      <c r="AL177" s="165"/>
      <c r="AM177" s="165"/>
      <c r="AN177" s="165"/>
      <c r="AO177" s="165"/>
    </row>
    <row r="178" ht="15.75" customHeight="1">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c r="AC178" s="165"/>
      <c r="AD178" s="165"/>
      <c r="AE178" s="165"/>
      <c r="AF178" s="165"/>
      <c r="AG178" s="165"/>
      <c r="AH178" s="165"/>
      <c r="AI178" s="165"/>
      <c r="AJ178" s="165"/>
      <c r="AK178" s="165"/>
      <c r="AL178" s="165"/>
      <c r="AM178" s="165"/>
      <c r="AN178" s="165"/>
      <c r="AO178" s="165"/>
    </row>
    <row r="179" ht="15.75" customHeight="1">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65"/>
      <c r="AL179" s="165"/>
      <c r="AM179" s="165"/>
      <c r="AN179" s="165"/>
      <c r="AO179" s="165"/>
    </row>
    <row r="180" ht="15.75" customHeight="1">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c r="AL180" s="165"/>
      <c r="AM180" s="165"/>
      <c r="AN180" s="165"/>
      <c r="AO180" s="165"/>
    </row>
    <row r="181" ht="15.75" customHeight="1">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c r="AG181" s="165"/>
      <c r="AH181" s="165"/>
      <c r="AI181" s="165"/>
      <c r="AJ181" s="165"/>
      <c r="AK181" s="165"/>
      <c r="AL181" s="165"/>
      <c r="AM181" s="165"/>
      <c r="AN181" s="165"/>
      <c r="AO181" s="165"/>
    </row>
    <row r="182" ht="15.75" customHeight="1">
      <c r="A182" s="165"/>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c r="AG182" s="165"/>
      <c r="AH182" s="165"/>
      <c r="AI182" s="165"/>
      <c r="AJ182" s="165"/>
      <c r="AK182" s="165"/>
      <c r="AL182" s="165"/>
      <c r="AM182" s="165"/>
      <c r="AN182" s="165"/>
      <c r="AO182" s="165"/>
    </row>
    <row r="183" ht="15.75" customHeight="1">
      <c r="A183" s="165"/>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c r="AB183" s="165"/>
      <c r="AC183" s="165"/>
      <c r="AD183" s="165"/>
      <c r="AE183" s="165"/>
      <c r="AF183" s="165"/>
      <c r="AG183" s="165"/>
      <c r="AH183" s="165"/>
      <c r="AI183" s="165"/>
      <c r="AJ183" s="165"/>
      <c r="AK183" s="165"/>
      <c r="AL183" s="165"/>
      <c r="AM183" s="165"/>
      <c r="AN183" s="165"/>
      <c r="AO183" s="165"/>
    </row>
    <row r="184" ht="15.75" customHeight="1">
      <c r="A184" s="165"/>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c r="AA184" s="165"/>
      <c r="AB184" s="165"/>
      <c r="AC184" s="165"/>
      <c r="AD184" s="165"/>
      <c r="AE184" s="165"/>
      <c r="AF184" s="165"/>
      <c r="AG184" s="165"/>
      <c r="AH184" s="165"/>
      <c r="AI184" s="165"/>
      <c r="AJ184" s="165"/>
      <c r="AK184" s="165"/>
      <c r="AL184" s="165"/>
      <c r="AM184" s="165"/>
      <c r="AN184" s="165"/>
      <c r="AO184" s="165"/>
    </row>
    <row r="185" ht="15.75" customHeight="1">
      <c r="A185" s="165"/>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c r="AA185" s="165"/>
      <c r="AB185" s="165"/>
      <c r="AC185" s="165"/>
      <c r="AD185" s="165"/>
      <c r="AE185" s="165"/>
      <c r="AF185" s="165"/>
      <c r="AG185" s="165"/>
      <c r="AH185" s="165"/>
      <c r="AI185" s="165"/>
      <c r="AJ185" s="165"/>
      <c r="AK185" s="165"/>
      <c r="AL185" s="165"/>
      <c r="AM185" s="165"/>
      <c r="AN185" s="165"/>
      <c r="AO185" s="165"/>
    </row>
    <row r="186" ht="15.75" customHeight="1">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c r="AB186" s="165"/>
      <c r="AC186" s="165"/>
      <c r="AD186" s="165"/>
      <c r="AE186" s="165"/>
      <c r="AF186" s="165"/>
      <c r="AG186" s="165"/>
      <c r="AH186" s="165"/>
      <c r="AI186" s="165"/>
      <c r="AJ186" s="165"/>
      <c r="AK186" s="165"/>
      <c r="AL186" s="165"/>
      <c r="AM186" s="165"/>
      <c r="AN186" s="165"/>
      <c r="AO186" s="165"/>
    </row>
    <row r="187" ht="15.75" customHeight="1">
      <c r="A187" s="165"/>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c r="AA187" s="165"/>
      <c r="AB187" s="165"/>
      <c r="AC187" s="165"/>
      <c r="AD187" s="165"/>
      <c r="AE187" s="165"/>
      <c r="AF187" s="165"/>
      <c r="AG187" s="165"/>
      <c r="AH187" s="165"/>
      <c r="AI187" s="165"/>
      <c r="AJ187" s="165"/>
      <c r="AK187" s="165"/>
      <c r="AL187" s="165"/>
      <c r="AM187" s="165"/>
      <c r="AN187" s="165"/>
      <c r="AO187" s="165"/>
    </row>
    <row r="188" ht="15.75" customHeight="1">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c r="AA188" s="165"/>
      <c r="AB188" s="165"/>
      <c r="AC188" s="165"/>
      <c r="AD188" s="165"/>
      <c r="AE188" s="165"/>
      <c r="AF188" s="165"/>
      <c r="AG188" s="165"/>
      <c r="AH188" s="165"/>
      <c r="AI188" s="165"/>
      <c r="AJ188" s="165"/>
      <c r="AK188" s="165"/>
      <c r="AL188" s="165"/>
      <c r="AM188" s="165"/>
      <c r="AN188" s="165"/>
      <c r="AO188" s="165"/>
    </row>
    <row r="189" ht="15.75" customHeight="1">
      <c r="A189" s="165"/>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c r="AB189" s="165"/>
      <c r="AC189" s="165"/>
      <c r="AD189" s="165"/>
      <c r="AE189" s="165"/>
      <c r="AF189" s="165"/>
      <c r="AG189" s="165"/>
      <c r="AH189" s="165"/>
      <c r="AI189" s="165"/>
      <c r="AJ189" s="165"/>
      <c r="AK189" s="165"/>
      <c r="AL189" s="165"/>
      <c r="AM189" s="165"/>
      <c r="AN189" s="165"/>
      <c r="AO189" s="165"/>
    </row>
    <row r="190" ht="15.75" customHeight="1">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c r="AB190" s="165"/>
      <c r="AC190" s="165"/>
      <c r="AD190" s="165"/>
      <c r="AE190" s="165"/>
      <c r="AF190" s="165"/>
      <c r="AG190" s="165"/>
      <c r="AH190" s="165"/>
      <c r="AI190" s="165"/>
      <c r="AJ190" s="165"/>
      <c r="AK190" s="165"/>
      <c r="AL190" s="165"/>
      <c r="AM190" s="165"/>
      <c r="AN190" s="165"/>
      <c r="AO190" s="165"/>
    </row>
    <row r="191" ht="15.75" customHeight="1">
      <c r="A191" s="16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c r="AC191" s="165"/>
      <c r="AD191" s="165"/>
      <c r="AE191" s="165"/>
      <c r="AF191" s="165"/>
      <c r="AG191" s="165"/>
      <c r="AH191" s="165"/>
      <c r="AI191" s="165"/>
      <c r="AJ191" s="165"/>
      <c r="AK191" s="165"/>
      <c r="AL191" s="165"/>
      <c r="AM191" s="165"/>
      <c r="AN191" s="165"/>
      <c r="AO191" s="165"/>
    </row>
    <row r="192" ht="15.75" customHeight="1">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c r="AB192" s="165"/>
      <c r="AC192" s="165"/>
      <c r="AD192" s="165"/>
      <c r="AE192" s="165"/>
      <c r="AF192" s="165"/>
      <c r="AG192" s="165"/>
      <c r="AH192" s="165"/>
      <c r="AI192" s="165"/>
      <c r="AJ192" s="165"/>
      <c r="AK192" s="165"/>
      <c r="AL192" s="165"/>
      <c r="AM192" s="165"/>
      <c r="AN192" s="165"/>
      <c r="AO192" s="165"/>
    </row>
    <row r="193" ht="15.75" customHeight="1">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c r="AG193" s="165"/>
      <c r="AH193" s="165"/>
      <c r="AI193" s="165"/>
      <c r="AJ193" s="165"/>
      <c r="AK193" s="165"/>
      <c r="AL193" s="165"/>
      <c r="AM193" s="165"/>
      <c r="AN193" s="165"/>
      <c r="AO193" s="165"/>
    </row>
    <row r="194" ht="15.75" customHeight="1">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c r="AC194" s="165"/>
      <c r="AD194" s="165"/>
      <c r="AE194" s="165"/>
      <c r="AF194" s="165"/>
      <c r="AG194" s="165"/>
      <c r="AH194" s="165"/>
      <c r="AI194" s="165"/>
      <c r="AJ194" s="165"/>
      <c r="AK194" s="165"/>
      <c r="AL194" s="165"/>
      <c r="AM194" s="165"/>
      <c r="AN194" s="165"/>
      <c r="AO194" s="165"/>
    </row>
    <row r="195" ht="15.75" customHeight="1">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65"/>
      <c r="AL195" s="165"/>
      <c r="AM195" s="165"/>
      <c r="AN195" s="165"/>
      <c r="AO195" s="165"/>
    </row>
    <row r="196" ht="15.75" customHeight="1">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c r="AA196" s="165"/>
      <c r="AB196" s="165"/>
      <c r="AC196" s="165"/>
      <c r="AD196" s="165"/>
      <c r="AE196" s="165"/>
      <c r="AF196" s="165"/>
      <c r="AG196" s="165"/>
      <c r="AH196" s="165"/>
      <c r="AI196" s="165"/>
      <c r="AJ196" s="165"/>
      <c r="AK196" s="165"/>
      <c r="AL196" s="165"/>
      <c r="AM196" s="165"/>
      <c r="AN196" s="165"/>
      <c r="AO196" s="165"/>
    </row>
    <row r="197" ht="15.75" customHeight="1">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c r="AB197" s="165"/>
      <c r="AC197" s="165"/>
      <c r="AD197" s="165"/>
      <c r="AE197" s="165"/>
      <c r="AF197" s="165"/>
      <c r="AG197" s="165"/>
      <c r="AH197" s="165"/>
      <c r="AI197" s="165"/>
      <c r="AJ197" s="165"/>
      <c r="AK197" s="165"/>
      <c r="AL197" s="165"/>
      <c r="AM197" s="165"/>
      <c r="AN197" s="165"/>
      <c r="AO197" s="165"/>
    </row>
    <row r="198" ht="15.75" customHeight="1">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c r="AA198" s="165"/>
      <c r="AB198" s="165"/>
      <c r="AC198" s="165"/>
      <c r="AD198" s="165"/>
      <c r="AE198" s="165"/>
      <c r="AF198" s="165"/>
      <c r="AG198" s="165"/>
      <c r="AH198" s="165"/>
      <c r="AI198" s="165"/>
      <c r="AJ198" s="165"/>
      <c r="AK198" s="165"/>
      <c r="AL198" s="165"/>
      <c r="AM198" s="165"/>
      <c r="AN198" s="165"/>
      <c r="AO198" s="165"/>
    </row>
    <row r="199" ht="15.75" customHeight="1">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c r="AC199" s="165"/>
      <c r="AD199" s="165"/>
      <c r="AE199" s="165"/>
      <c r="AF199" s="165"/>
      <c r="AG199" s="165"/>
      <c r="AH199" s="165"/>
      <c r="AI199" s="165"/>
      <c r="AJ199" s="165"/>
      <c r="AK199" s="165"/>
      <c r="AL199" s="165"/>
      <c r="AM199" s="165"/>
      <c r="AN199" s="165"/>
      <c r="AO199" s="165"/>
    </row>
    <row r="200" ht="15.75" customHeight="1">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c r="AB200" s="165"/>
      <c r="AC200" s="165"/>
      <c r="AD200" s="165"/>
      <c r="AE200" s="165"/>
      <c r="AF200" s="165"/>
      <c r="AG200" s="165"/>
      <c r="AH200" s="165"/>
      <c r="AI200" s="165"/>
      <c r="AJ200" s="165"/>
      <c r="AK200" s="165"/>
      <c r="AL200" s="165"/>
      <c r="AM200" s="165"/>
      <c r="AN200" s="165"/>
      <c r="AO200" s="165"/>
    </row>
    <row r="201" ht="15.75" customHeight="1">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c r="AB201" s="165"/>
      <c r="AC201" s="165"/>
      <c r="AD201" s="165"/>
      <c r="AE201" s="165"/>
      <c r="AF201" s="165"/>
      <c r="AG201" s="165"/>
      <c r="AH201" s="165"/>
      <c r="AI201" s="165"/>
      <c r="AJ201" s="165"/>
      <c r="AK201" s="165"/>
      <c r="AL201" s="165"/>
      <c r="AM201" s="165"/>
      <c r="AN201" s="165"/>
      <c r="AO201" s="165"/>
    </row>
    <row r="202" ht="15.75" customHeight="1">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c r="AA202" s="165"/>
      <c r="AB202" s="165"/>
      <c r="AC202" s="165"/>
      <c r="AD202" s="165"/>
      <c r="AE202" s="165"/>
      <c r="AF202" s="165"/>
      <c r="AG202" s="165"/>
      <c r="AH202" s="165"/>
      <c r="AI202" s="165"/>
      <c r="AJ202" s="165"/>
      <c r="AK202" s="165"/>
      <c r="AL202" s="165"/>
      <c r="AM202" s="165"/>
      <c r="AN202" s="165"/>
      <c r="AO202" s="165"/>
    </row>
    <row r="203" ht="15.75" customHeight="1">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c r="AB203" s="165"/>
      <c r="AC203" s="165"/>
      <c r="AD203" s="165"/>
      <c r="AE203" s="165"/>
      <c r="AF203" s="165"/>
      <c r="AG203" s="165"/>
      <c r="AH203" s="165"/>
      <c r="AI203" s="165"/>
      <c r="AJ203" s="165"/>
      <c r="AK203" s="165"/>
      <c r="AL203" s="165"/>
      <c r="AM203" s="165"/>
      <c r="AN203" s="165"/>
      <c r="AO203" s="165"/>
    </row>
    <row r="204" ht="15.75" customHeight="1">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c r="AB204" s="165"/>
      <c r="AC204" s="165"/>
      <c r="AD204" s="165"/>
      <c r="AE204" s="165"/>
      <c r="AF204" s="165"/>
      <c r="AG204" s="165"/>
      <c r="AH204" s="165"/>
      <c r="AI204" s="165"/>
      <c r="AJ204" s="165"/>
      <c r="AK204" s="165"/>
      <c r="AL204" s="165"/>
      <c r="AM204" s="165"/>
      <c r="AN204" s="165"/>
      <c r="AO204" s="165"/>
    </row>
    <row r="205" ht="15.75" customHeight="1">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5"/>
      <c r="AC205" s="165"/>
      <c r="AD205" s="165"/>
      <c r="AE205" s="165"/>
      <c r="AF205" s="165"/>
      <c r="AG205" s="165"/>
      <c r="AH205" s="165"/>
      <c r="AI205" s="165"/>
      <c r="AJ205" s="165"/>
      <c r="AK205" s="165"/>
      <c r="AL205" s="165"/>
      <c r="AM205" s="165"/>
      <c r="AN205" s="165"/>
      <c r="AO205" s="165"/>
    </row>
    <row r="206" ht="15.75" customHeight="1">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c r="AA206" s="165"/>
      <c r="AB206" s="165"/>
      <c r="AC206" s="165"/>
      <c r="AD206" s="165"/>
      <c r="AE206" s="165"/>
      <c r="AF206" s="165"/>
      <c r="AG206" s="165"/>
      <c r="AH206" s="165"/>
      <c r="AI206" s="165"/>
      <c r="AJ206" s="165"/>
      <c r="AK206" s="165"/>
      <c r="AL206" s="165"/>
      <c r="AM206" s="165"/>
      <c r="AN206" s="165"/>
      <c r="AO206" s="165"/>
    </row>
    <row r="207" ht="15.75" customHeight="1">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c r="AA207" s="165"/>
      <c r="AB207" s="165"/>
      <c r="AC207" s="165"/>
      <c r="AD207" s="165"/>
      <c r="AE207" s="165"/>
      <c r="AF207" s="165"/>
      <c r="AG207" s="165"/>
      <c r="AH207" s="165"/>
      <c r="AI207" s="165"/>
      <c r="AJ207" s="165"/>
      <c r="AK207" s="165"/>
      <c r="AL207" s="165"/>
      <c r="AM207" s="165"/>
      <c r="AN207" s="165"/>
      <c r="AO207" s="165"/>
    </row>
    <row r="208" ht="15.75" customHeight="1">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c r="AB208" s="165"/>
      <c r="AC208" s="165"/>
      <c r="AD208" s="165"/>
      <c r="AE208" s="165"/>
      <c r="AF208" s="165"/>
      <c r="AG208" s="165"/>
      <c r="AH208" s="165"/>
      <c r="AI208" s="165"/>
      <c r="AJ208" s="165"/>
      <c r="AK208" s="165"/>
      <c r="AL208" s="165"/>
      <c r="AM208" s="165"/>
      <c r="AN208" s="165"/>
      <c r="AO208" s="165"/>
    </row>
    <row r="209" ht="15.75" customHeight="1">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c r="AB209" s="165"/>
      <c r="AC209" s="165"/>
      <c r="AD209" s="165"/>
      <c r="AE209" s="165"/>
      <c r="AF209" s="165"/>
      <c r="AG209" s="165"/>
      <c r="AH209" s="165"/>
      <c r="AI209" s="165"/>
      <c r="AJ209" s="165"/>
      <c r="AK209" s="165"/>
      <c r="AL209" s="165"/>
      <c r="AM209" s="165"/>
      <c r="AN209" s="165"/>
      <c r="AO209" s="165"/>
    </row>
    <row r="210" ht="15.75" customHeight="1">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c r="AB210" s="165"/>
      <c r="AC210" s="165"/>
      <c r="AD210" s="165"/>
      <c r="AE210" s="165"/>
      <c r="AF210" s="165"/>
      <c r="AG210" s="165"/>
      <c r="AH210" s="165"/>
      <c r="AI210" s="165"/>
      <c r="AJ210" s="165"/>
      <c r="AK210" s="165"/>
      <c r="AL210" s="165"/>
      <c r="AM210" s="165"/>
      <c r="AN210" s="165"/>
      <c r="AO210" s="165"/>
    </row>
    <row r="211" ht="15.75" customHeight="1">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c r="AA211" s="165"/>
      <c r="AB211" s="165"/>
      <c r="AC211" s="165"/>
      <c r="AD211" s="165"/>
      <c r="AE211" s="165"/>
      <c r="AF211" s="165"/>
      <c r="AG211" s="165"/>
      <c r="AH211" s="165"/>
      <c r="AI211" s="165"/>
      <c r="AJ211" s="165"/>
      <c r="AK211" s="165"/>
      <c r="AL211" s="165"/>
      <c r="AM211" s="165"/>
      <c r="AN211" s="165"/>
      <c r="AO211" s="165"/>
    </row>
    <row r="212" ht="15.75" customHeight="1">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c r="AB212" s="165"/>
      <c r="AC212" s="165"/>
      <c r="AD212" s="165"/>
      <c r="AE212" s="165"/>
      <c r="AF212" s="165"/>
      <c r="AG212" s="165"/>
      <c r="AH212" s="165"/>
      <c r="AI212" s="165"/>
      <c r="AJ212" s="165"/>
      <c r="AK212" s="165"/>
      <c r="AL212" s="165"/>
      <c r="AM212" s="165"/>
      <c r="AN212" s="165"/>
      <c r="AO212" s="165"/>
    </row>
    <row r="213" ht="15.75" customHeight="1">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c r="AB213" s="165"/>
      <c r="AC213" s="165"/>
      <c r="AD213" s="165"/>
      <c r="AE213" s="165"/>
      <c r="AF213" s="165"/>
      <c r="AG213" s="165"/>
      <c r="AH213" s="165"/>
      <c r="AI213" s="165"/>
      <c r="AJ213" s="165"/>
      <c r="AK213" s="165"/>
      <c r="AL213" s="165"/>
      <c r="AM213" s="165"/>
      <c r="AN213" s="165"/>
      <c r="AO213" s="165"/>
    </row>
    <row r="214" ht="15.75" customHeight="1">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c r="AA214" s="165"/>
      <c r="AB214" s="165"/>
      <c r="AC214" s="165"/>
      <c r="AD214" s="165"/>
      <c r="AE214" s="165"/>
      <c r="AF214" s="165"/>
      <c r="AG214" s="165"/>
      <c r="AH214" s="165"/>
      <c r="AI214" s="165"/>
      <c r="AJ214" s="165"/>
      <c r="AK214" s="165"/>
      <c r="AL214" s="165"/>
      <c r="AM214" s="165"/>
      <c r="AN214" s="165"/>
      <c r="AO214" s="165"/>
    </row>
    <row r="215" ht="15.75" customHeight="1">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c r="AE215" s="165"/>
      <c r="AF215" s="165"/>
      <c r="AG215" s="165"/>
      <c r="AH215" s="165"/>
      <c r="AI215" s="165"/>
      <c r="AJ215" s="165"/>
      <c r="AK215" s="165"/>
      <c r="AL215" s="165"/>
      <c r="AM215" s="165"/>
      <c r="AN215" s="165"/>
      <c r="AO215" s="165"/>
    </row>
    <row r="216" ht="15.75" customHeight="1">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c r="AB216" s="165"/>
      <c r="AC216" s="165"/>
      <c r="AD216" s="165"/>
      <c r="AE216" s="165"/>
      <c r="AF216" s="165"/>
      <c r="AG216" s="165"/>
      <c r="AH216" s="165"/>
      <c r="AI216" s="165"/>
      <c r="AJ216" s="165"/>
      <c r="AK216" s="165"/>
      <c r="AL216" s="165"/>
      <c r="AM216" s="165"/>
      <c r="AN216" s="165"/>
      <c r="AO216" s="165"/>
    </row>
    <row r="217" ht="15.75" customHeight="1">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c r="AC217" s="165"/>
      <c r="AD217" s="165"/>
      <c r="AE217" s="165"/>
      <c r="AF217" s="165"/>
      <c r="AG217" s="165"/>
      <c r="AH217" s="165"/>
      <c r="AI217" s="165"/>
      <c r="AJ217" s="165"/>
      <c r="AK217" s="165"/>
      <c r="AL217" s="165"/>
      <c r="AM217" s="165"/>
      <c r="AN217" s="165"/>
      <c r="AO217" s="165"/>
    </row>
    <row r="218" ht="15.75" customHeight="1">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c r="AC218" s="165"/>
      <c r="AD218" s="165"/>
      <c r="AE218" s="165"/>
      <c r="AF218" s="165"/>
      <c r="AG218" s="165"/>
      <c r="AH218" s="165"/>
      <c r="AI218" s="165"/>
      <c r="AJ218" s="165"/>
      <c r="AK218" s="165"/>
      <c r="AL218" s="165"/>
      <c r="AM218" s="165"/>
      <c r="AN218" s="165"/>
      <c r="AO218" s="165"/>
    </row>
    <row r="219" ht="15.75" customHeight="1">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c r="AB219" s="165"/>
      <c r="AC219" s="165"/>
      <c r="AD219" s="165"/>
      <c r="AE219" s="165"/>
      <c r="AF219" s="165"/>
      <c r="AG219" s="165"/>
      <c r="AH219" s="165"/>
      <c r="AI219" s="165"/>
      <c r="AJ219" s="165"/>
      <c r="AK219" s="165"/>
      <c r="AL219" s="165"/>
      <c r="AM219" s="165"/>
      <c r="AN219" s="165"/>
      <c r="AO219" s="165"/>
    </row>
    <row r="220" ht="15.75" customHeight="1">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c r="AB220" s="165"/>
      <c r="AC220" s="165"/>
      <c r="AD220" s="165"/>
      <c r="AE220" s="165"/>
      <c r="AF220" s="165"/>
      <c r="AG220" s="165"/>
      <c r="AH220" s="165"/>
      <c r="AI220" s="165"/>
      <c r="AJ220" s="165"/>
      <c r="AK220" s="165"/>
      <c r="AL220" s="165"/>
      <c r="AM220" s="165"/>
      <c r="AN220" s="165"/>
      <c r="AO220" s="165"/>
    </row>
    <row r="221" ht="15.75" customHeight="1">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165"/>
      <c r="AE221" s="165"/>
      <c r="AF221" s="165"/>
      <c r="AG221" s="165"/>
      <c r="AH221" s="165"/>
      <c r="AI221" s="165"/>
      <c r="AJ221" s="165"/>
      <c r="AK221" s="165"/>
      <c r="AL221" s="165"/>
      <c r="AM221" s="165"/>
      <c r="AN221" s="165"/>
      <c r="AO221" s="165"/>
    </row>
    <row r="222" ht="15.75" customHeight="1">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c r="AE222" s="165"/>
      <c r="AF222" s="165"/>
      <c r="AG222" s="165"/>
      <c r="AH222" s="165"/>
      <c r="AI222" s="165"/>
      <c r="AJ222" s="165"/>
      <c r="AK222" s="165"/>
      <c r="AL222" s="165"/>
      <c r="AM222" s="165"/>
      <c r="AN222" s="165"/>
      <c r="AO222" s="165"/>
    </row>
    <row r="223" ht="15.75" customHeight="1">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c r="Y223" s="165"/>
      <c r="Z223" s="165"/>
      <c r="AA223" s="165"/>
      <c r="AB223" s="165"/>
      <c r="AC223" s="165"/>
      <c r="AD223" s="165"/>
      <c r="AE223" s="165"/>
      <c r="AF223" s="165"/>
      <c r="AG223" s="165"/>
      <c r="AH223" s="165"/>
      <c r="AI223" s="165"/>
      <c r="AJ223" s="165"/>
      <c r="AK223" s="165"/>
      <c r="AL223" s="165"/>
      <c r="AM223" s="165"/>
      <c r="AN223" s="165"/>
      <c r="AO223" s="165"/>
    </row>
    <row r="224" ht="15.75" customHeight="1">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5"/>
      <c r="AA224" s="165"/>
      <c r="AB224" s="165"/>
      <c r="AC224" s="165"/>
      <c r="AD224" s="165"/>
      <c r="AE224" s="165"/>
      <c r="AF224" s="165"/>
      <c r="AG224" s="165"/>
      <c r="AH224" s="165"/>
      <c r="AI224" s="165"/>
      <c r="AJ224" s="165"/>
      <c r="AK224" s="165"/>
      <c r="AL224" s="165"/>
      <c r="AM224" s="165"/>
      <c r="AN224" s="165"/>
      <c r="AO224" s="165"/>
    </row>
    <row r="225" ht="15.75" customHeight="1">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c r="AB225" s="165"/>
      <c r="AC225" s="165"/>
      <c r="AD225" s="165"/>
      <c r="AE225" s="165"/>
      <c r="AF225" s="165"/>
      <c r="AG225" s="165"/>
      <c r="AH225" s="165"/>
      <c r="AI225" s="165"/>
      <c r="AJ225" s="165"/>
      <c r="AK225" s="165"/>
      <c r="AL225" s="165"/>
      <c r="AM225" s="165"/>
      <c r="AN225" s="165"/>
      <c r="AO225" s="165"/>
    </row>
    <row r="226" ht="15.75" customHeight="1">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165"/>
      <c r="AE226" s="165"/>
      <c r="AF226" s="165"/>
      <c r="AG226" s="165"/>
      <c r="AH226" s="165"/>
      <c r="AI226" s="165"/>
      <c r="AJ226" s="165"/>
      <c r="AK226" s="165"/>
      <c r="AL226" s="165"/>
      <c r="AM226" s="165"/>
      <c r="AN226" s="165"/>
      <c r="AO226" s="165"/>
    </row>
    <row r="227" ht="15.75" customHeight="1">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c r="Y227" s="165"/>
      <c r="Z227" s="165"/>
      <c r="AA227" s="165"/>
      <c r="AB227" s="165"/>
      <c r="AC227" s="165"/>
      <c r="AD227" s="165"/>
      <c r="AE227" s="165"/>
      <c r="AF227" s="165"/>
      <c r="AG227" s="165"/>
      <c r="AH227" s="165"/>
      <c r="AI227" s="165"/>
      <c r="AJ227" s="165"/>
      <c r="AK227" s="165"/>
      <c r="AL227" s="165"/>
      <c r="AM227" s="165"/>
      <c r="AN227" s="165"/>
      <c r="AO227" s="165"/>
    </row>
    <row r="228" ht="15.75" customHeight="1">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c r="AB228" s="165"/>
      <c r="AC228" s="165"/>
      <c r="AD228" s="165"/>
      <c r="AE228" s="165"/>
      <c r="AF228" s="165"/>
      <c r="AG228" s="165"/>
      <c r="AH228" s="165"/>
      <c r="AI228" s="165"/>
      <c r="AJ228" s="165"/>
      <c r="AK228" s="165"/>
      <c r="AL228" s="165"/>
      <c r="AM228" s="165"/>
      <c r="AN228" s="165"/>
      <c r="AO228" s="165"/>
    </row>
    <row r="229" ht="15.75" customHeight="1">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c r="AK229" s="165"/>
      <c r="AL229" s="165"/>
      <c r="AM229" s="165"/>
      <c r="AN229" s="165"/>
      <c r="AO229" s="165"/>
    </row>
    <row r="230" ht="15.75" customHeight="1">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c r="AG230" s="165"/>
      <c r="AH230" s="165"/>
      <c r="AI230" s="165"/>
      <c r="AJ230" s="165"/>
      <c r="AK230" s="165"/>
      <c r="AL230" s="165"/>
      <c r="AM230" s="165"/>
      <c r="AN230" s="165"/>
      <c r="AO230" s="165"/>
    </row>
    <row r="231" ht="15.75" customHeight="1">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c r="Y231" s="165"/>
      <c r="Z231" s="165"/>
      <c r="AA231" s="165"/>
      <c r="AB231" s="165"/>
      <c r="AC231" s="165"/>
      <c r="AD231" s="165"/>
      <c r="AE231" s="165"/>
      <c r="AF231" s="165"/>
      <c r="AG231" s="165"/>
      <c r="AH231" s="165"/>
      <c r="AI231" s="165"/>
      <c r="AJ231" s="165"/>
      <c r="AK231" s="165"/>
      <c r="AL231" s="165"/>
      <c r="AM231" s="165"/>
      <c r="AN231" s="165"/>
      <c r="AO231" s="165"/>
    </row>
    <row r="232" ht="15.75" customHeight="1">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c r="Y232" s="165"/>
      <c r="Z232" s="165"/>
      <c r="AA232" s="165"/>
      <c r="AB232" s="165"/>
      <c r="AC232" s="165"/>
      <c r="AD232" s="165"/>
      <c r="AE232" s="165"/>
      <c r="AF232" s="165"/>
      <c r="AG232" s="165"/>
      <c r="AH232" s="165"/>
      <c r="AI232" s="165"/>
      <c r="AJ232" s="165"/>
      <c r="AK232" s="165"/>
      <c r="AL232" s="165"/>
      <c r="AM232" s="165"/>
      <c r="AN232" s="165"/>
      <c r="AO232" s="165"/>
    </row>
    <row r="233" ht="15.75" customHeight="1">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5"/>
      <c r="AJ233" s="165"/>
      <c r="AK233" s="165"/>
      <c r="AL233" s="165"/>
      <c r="AM233" s="165"/>
      <c r="AN233" s="165"/>
      <c r="AO233" s="165"/>
    </row>
    <row r="234" ht="15.75" customHeight="1">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c r="AB234" s="165"/>
      <c r="AC234" s="165"/>
      <c r="AD234" s="165"/>
      <c r="AE234" s="165"/>
      <c r="AF234" s="165"/>
      <c r="AG234" s="165"/>
      <c r="AH234" s="165"/>
      <c r="AI234" s="165"/>
      <c r="AJ234" s="165"/>
      <c r="AK234" s="165"/>
      <c r="AL234" s="165"/>
      <c r="AM234" s="165"/>
      <c r="AN234" s="165"/>
      <c r="AO234" s="165"/>
    </row>
    <row r="235" ht="15.75" customHeight="1">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c r="AB235" s="165"/>
      <c r="AC235" s="165"/>
      <c r="AD235" s="165"/>
      <c r="AE235" s="165"/>
      <c r="AF235" s="165"/>
      <c r="AG235" s="165"/>
      <c r="AH235" s="165"/>
      <c r="AI235" s="165"/>
      <c r="AJ235" s="165"/>
      <c r="AK235" s="165"/>
      <c r="AL235" s="165"/>
      <c r="AM235" s="165"/>
      <c r="AN235" s="165"/>
      <c r="AO235" s="165"/>
    </row>
    <row r="236" ht="15.75" customHeight="1">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c r="AB236" s="165"/>
      <c r="AC236" s="165"/>
      <c r="AD236" s="165"/>
      <c r="AE236" s="165"/>
      <c r="AF236" s="165"/>
      <c r="AG236" s="165"/>
      <c r="AH236" s="165"/>
      <c r="AI236" s="165"/>
      <c r="AJ236" s="165"/>
      <c r="AK236" s="165"/>
      <c r="AL236" s="165"/>
      <c r="AM236" s="165"/>
      <c r="AN236" s="165"/>
      <c r="AO236" s="165"/>
    </row>
    <row r="237" ht="15.75" customHeight="1">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c r="AG237" s="165"/>
      <c r="AH237" s="165"/>
      <c r="AI237" s="165"/>
      <c r="AJ237" s="165"/>
      <c r="AK237" s="165"/>
      <c r="AL237" s="165"/>
      <c r="AM237" s="165"/>
      <c r="AN237" s="165"/>
      <c r="AO237" s="165"/>
    </row>
    <row r="238" ht="15.75" customHeight="1">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c r="AB238" s="165"/>
      <c r="AC238" s="165"/>
      <c r="AD238" s="165"/>
      <c r="AE238" s="165"/>
      <c r="AF238" s="165"/>
      <c r="AG238" s="165"/>
      <c r="AH238" s="165"/>
      <c r="AI238" s="165"/>
      <c r="AJ238" s="165"/>
      <c r="AK238" s="165"/>
      <c r="AL238" s="165"/>
      <c r="AM238" s="165"/>
      <c r="AN238" s="165"/>
      <c r="AO238" s="165"/>
    </row>
    <row r="239" ht="15.75" customHeight="1">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c r="AB239" s="165"/>
      <c r="AC239" s="165"/>
      <c r="AD239" s="165"/>
      <c r="AE239" s="165"/>
      <c r="AF239" s="165"/>
      <c r="AG239" s="165"/>
      <c r="AH239" s="165"/>
      <c r="AI239" s="165"/>
      <c r="AJ239" s="165"/>
      <c r="AK239" s="165"/>
      <c r="AL239" s="165"/>
      <c r="AM239" s="165"/>
      <c r="AN239" s="165"/>
      <c r="AO239" s="165"/>
    </row>
    <row r="240" ht="15.75" customHeight="1">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c r="Y240" s="165"/>
      <c r="Z240" s="165"/>
      <c r="AA240" s="165"/>
      <c r="AB240" s="165"/>
      <c r="AC240" s="165"/>
      <c r="AD240" s="165"/>
      <c r="AE240" s="165"/>
      <c r="AF240" s="165"/>
      <c r="AG240" s="165"/>
      <c r="AH240" s="165"/>
      <c r="AI240" s="165"/>
      <c r="AJ240" s="165"/>
      <c r="AK240" s="165"/>
      <c r="AL240" s="165"/>
      <c r="AM240" s="165"/>
      <c r="AN240" s="165"/>
      <c r="AO240" s="165"/>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17:B19"/>
    <mergeCell ref="B21:B24"/>
    <mergeCell ref="B29:B31"/>
    <mergeCell ref="B32:B39"/>
    <mergeCell ref="A20:A27"/>
    <mergeCell ref="A28:A39"/>
    <mergeCell ref="A2:A11"/>
    <mergeCell ref="B2:B4"/>
    <mergeCell ref="B5:B9"/>
    <mergeCell ref="B10:B11"/>
    <mergeCell ref="A12:A19"/>
    <mergeCell ref="B13:B16"/>
    <mergeCell ref="B25:B27"/>
  </mergeCells>
  <conditionalFormatting sqref="F15:AM39 AN15:AO20 AN22:AO39">
    <cfRule type="containsBlanks" dxfId="0" priority="1">
      <formula>LEN(TRIM(F15))=0</formula>
    </cfRule>
  </conditionalFormatting>
  <hyperlinks>
    <hyperlink r:id="rId1" ref="AN2"/>
    <hyperlink r:id="rId2" ref="AH39"/>
    <hyperlink r:id="rId3" ref="C40"/>
  </hyperlinks>
  <printOptions/>
  <pageMargins bottom="0.75" footer="0.0" header="0.0" left="0.7" right="0.7" top="0.75"/>
  <pageSetup paperSize="9" scale="50" orientation="portrait"/>
  <drawing r:id="rId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workbookViewId="0">
      <pane xSplit="6.0" ySplit="1.0" topLeftCell="G2" activePane="bottomRight" state="frozen"/>
      <selection activeCell="G1" sqref="G1" pane="topRight"/>
      <selection activeCell="A2" sqref="A2" pane="bottomLeft"/>
      <selection activeCell="G2" sqref="G2" pane="bottomRight"/>
    </sheetView>
  </sheetViews>
  <sheetFormatPr customHeight="1" defaultColWidth="14.43" defaultRowHeight="15.0"/>
  <cols>
    <col customWidth="1" min="1" max="1" width="16.86"/>
    <col customWidth="1" min="2" max="2" width="11.14"/>
    <col customWidth="1" min="3" max="3" width="15.43"/>
    <col customWidth="1" hidden="1" min="4" max="4" width="12.0"/>
    <col customWidth="1" min="5" max="5" width="17.29"/>
    <col customWidth="1" min="6" max="6" width="36.29"/>
    <col customWidth="1" min="7" max="7" width="30.29"/>
    <col customWidth="1" min="8" max="8" width="16.0"/>
    <col customWidth="1" min="9" max="9" width="24.86"/>
    <col customWidth="1" min="10" max="10" width="16.0"/>
    <col customWidth="1" min="11" max="12" width="14.29"/>
    <col customWidth="1" min="13" max="13" width="33.71"/>
    <col customWidth="1" min="14" max="14" width="10.0"/>
    <col customWidth="1" min="15" max="15" width="27.29"/>
    <col customWidth="1" min="16" max="16" width="14.29"/>
    <col customWidth="1" min="17" max="17" width="42.43"/>
    <col customWidth="1" min="18" max="18" width="14.29"/>
    <col customWidth="1" min="19" max="19" width="32.0"/>
    <col customWidth="1" min="20" max="20" width="14.29"/>
    <col customWidth="1" min="21" max="21" width="29.71"/>
    <col customWidth="1" min="22" max="22" width="14.29"/>
    <col customWidth="1" min="23" max="23" width="23.29"/>
    <col customWidth="1" min="24" max="24" width="14.29"/>
    <col customWidth="1" min="25" max="25" width="37.29"/>
    <col customWidth="1" min="26" max="26" width="17.43"/>
    <col customWidth="1" min="27" max="27" width="35.86"/>
    <col customWidth="1" min="28" max="28" width="14.29"/>
    <col customWidth="1" min="29" max="29" width="50.0"/>
    <col customWidth="1" min="30" max="30" width="14.29"/>
    <col customWidth="1" min="31" max="31" width="27.43"/>
    <col customWidth="1" min="32" max="32" width="20.29"/>
    <col customWidth="1" min="33" max="33" width="37.14"/>
    <col customWidth="1" min="34" max="34" width="13.86"/>
    <col customWidth="1" min="35" max="35" width="38.43"/>
    <col customWidth="1" min="36" max="36" width="10.43"/>
    <col customWidth="1" min="37" max="37" width="30.86"/>
    <col customWidth="1" min="38" max="38" width="14.29"/>
    <col customWidth="1" min="39" max="39" width="33.86"/>
    <col customWidth="1" min="40" max="40" width="11.71"/>
    <col customWidth="1" min="41" max="41" width="30.0"/>
    <col customWidth="1" min="42" max="42" width="14.14"/>
  </cols>
  <sheetData>
    <row r="1">
      <c r="A1" s="166" t="s">
        <v>97</v>
      </c>
      <c r="B1" s="166" t="s">
        <v>98</v>
      </c>
      <c r="C1" s="166" t="s">
        <v>99</v>
      </c>
      <c r="D1" s="166" t="s">
        <v>566</v>
      </c>
      <c r="E1" s="167" t="s">
        <v>100</v>
      </c>
      <c r="F1" s="168" t="s">
        <v>567</v>
      </c>
      <c r="G1" s="129" t="s">
        <v>102</v>
      </c>
      <c r="H1" s="129" t="s">
        <v>29</v>
      </c>
      <c r="I1" s="129" t="s">
        <v>103</v>
      </c>
      <c r="J1" s="129" t="s">
        <v>40</v>
      </c>
      <c r="K1" s="129" t="s">
        <v>104</v>
      </c>
      <c r="L1" s="129" t="s">
        <v>41</v>
      </c>
      <c r="M1" s="129" t="s">
        <v>105</v>
      </c>
      <c r="N1" s="129" t="s">
        <v>25</v>
      </c>
      <c r="O1" s="129" t="s">
        <v>106</v>
      </c>
      <c r="P1" s="129" t="s">
        <v>39</v>
      </c>
      <c r="Q1" s="129" t="s">
        <v>107</v>
      </c>
      <c r="R1" s="129" t="s">
        <v>36</v>
      </c>
      <c r="S1" s="129" t="s">
        <v>108</v>
      </c>
      <c r="T1" s="129" t="s">
        <v>31</v>
      </c>
      <c r="U1" s="129" t="s">
        <v>109</v>
      </c>
      <c r="V1" s="129" t="s">
        <v>110</v>
      </c>
      <c r="W1" s="129" t="s">
        <v>111</v>
      </c>
      <c r="X1" s="129" t="s">
        <v>112</v>
      </c>
      <c r="Y1" s="129" t="s">
        <v>113</v>
      </c>
      <c r="Z1" s="129" t="s">
        <v>24</v>
      </c>
      <c r="AA1" s="129" t="s">
        <v>114</v>
      </c>
      <c r="AB1" s="129" t="s">
        <v>115</v>
      </c>
      <c r="AC1" s="129" t="s">
        <v>116</v>
      </c>
      <c r="AD1" s="129" t="s">
        <v>117</v>
      </c>
      <c r="AE1" s="129" t="s">
        <v>118</v>
      </c>
      <c r="AF1" s="129" t="s">
        <v>119</v>
      </c>
      <c r="AG1" s="129" t="s">
        <v>568</v>
      </c>
      <c r="AH1" s="129" t="s">
        <v>121</v>
      </c>
      <c r="AI1" s="129" t="s">
        <v>122</v>
      </c>
      <c r="AJ1" s="129" t="s">
        <v>32</v>
      </c>
      <c r="AK1" s="129" t="s">
        <v>123</v>
      </c>
      <c r="AL1" s="129" t="s">
        <v>35</v>
      </c>
      <c r="AM1" s="129" t="s">
        <v>124</v>
      </c>
      <c r="AN1" s="129" t="s">
        <v>27</v>
      </c>
      <c r="AO1" s="129" t="s">
        <v>125</v>
      </c>
      <c r="AP1" s="129" t="s">
        <v>26</v>
      </c>
    </row>
    <row r="2">
      <c r="A2" s="169" t="s">
        <v>569</v>
      </c>
      <c r="B2" s="169" t="s">
        <v>570</v>
      </c>
      <c r="C2" s="170" t="s">
        <v>571</v>
      </c>
      <c r="D2" s="170" t="s">
        <v>572</v>
      </c>
      <c r="E2" s="170">
        <v>1.0</v>
      </c>
      <c r="F2" s="171" t="s">
        <v>573</v>
      </c>
      <c r="G2" s="172" t="s">
        <v>574</v>
      </c>
      <c r="H2" s="173">
        <v>1.0</v>
      </c>
      <c r="I2" s="172" t="s">
        <v>575</v>
      </c>
      <c r="J2" s="172">
        <v>0.0</v>
      </c>
      <c r="K2" s="172" t="s">
        <v>576</v>
      </c>
      <c r="L2" s="172">
        <v>0.0</v>
      </c>
      <c r="M2" s="174" t="s">
        <v>577</v>
      </c>
      <c r="N2" s="172">
        <v>1.0</v>
      </c>
      <c r="O2" s="172" t="s">
        <v>578</v>
      </c>
      <c r="P2" s="172">
        <v>0.0</v>
      </c>
      <c r="Q2" s="172" t="s">
        <v>579</v>
      </c>
      <c r="R2" s="173">
        <v>0.0</v>
      </c>
      <c r="S2" s="172" t="s">
        <v>580</v>
      </c>
      <c r="T2" s="172">
        <v>1.0</v>
      </c>
      <c r="U2" s="172" t="s">
        <v>581</v>
      </c>
      <c r="V2" s="172">
        <v>1.0</v>
      </c>
      <c r="W2" s="172" t="s">
        <v>582</v>
      </c>
      <c r="X2" s="172">
        <v>1.0</v>
      </c>
      <c r="Y2" s="172" t="s">
        <v>583</v>
      </c>
      <c r="Z2" s="172">
        <v>1.0</v>
      </c>
      <c r="AA2" s="172" t="s">
        <v>584</v>
      </c>
      <c r="AB2" s="172">
        <v>1.0</v>
      </c>
      <c r="AC2" s="172" t="s">
        <v>585</v>
      </c>
      <c r="AD2" s="172">
        <v>1.0</v>
      </c>
      <c r="AE2" s="172" t="s">
        <v>586</v>
      </c>
      <c r="AF2" s="172">
        <v>0.0</v>
      </c>
      <c r="AG2" s="172" t="s">
        <v>587</v>
      </c>
      <c r="AH2" s="172">
        <v>1.0</v>
      </c>
      <c r="AI2" s="172" t="s">
        <v>588</v>
      </c>
      <c r="AJ2" s="172">
        <v>1.0</v>
      </c>
      <c r="AK2" s="172" t="s">
        <v>589</v>
      </c>
      <c r="AL2" s="172">
        <v>1.0</v>
      </c>
      <c r="AM2" s="172" t="s">
        <v>590</v>
      </c>
      <c r="AN2" s="172">
        <v>1.0</v>
      </c>
      <c r="AO2" s="172" t="s">
        <v>591</v>
      </c>
      <c r="AP2" s="172">
        <v>1.0</v>
      </c>
    </row>
    <row r="3">
      <c r="A3" s="96"/>
      <c r="B3" s="101"/>
      <c r="C3" s="170" t="s">
        <v>592</v>
      </c>
      <c r="D3" s="170" t="s">
        <v>593</v>
      </c>
      <c r="E3" s="170">
        <v>2.0</v>
      </c>
      <c r="F3" s="171" t="s">
        <v>594</v>
      </c>
      <c r="G3" s="172" t="s">
        <v>595</v>
      </c>
      <c r="H3" s="172">
        <v>2.0</v>
      </c>
      <c r="I3" s="172" t="s">
        <v>596</v>
      </c>
      <c r="J3" s="172">
        <v>0.0</v>
      </c>
      <c r="K3" s="172" t="s">
        <v>597</v>
      </c>
      <c r="L3" s="172">
        <v>0.0</v>
      </c>
      <c r="M3" s="174" t="s">
        <v>598</v>
      </c>
      <c r="N3" s="172">
        <v>1.5</v>
      </c>
      <c r="O3" s="172" t="s">
        <v>599</v>
      </c>
      <c r="P3" s="172">
        <v>0.0</v>
      </c>
      <c r="Q3" s="172" t="s">
        <v>600</v>
      </c>
      <c r="R3" s="173">
        <v>0.0</v>
      </c>
      <c r="S3" s="172" t="s">
        <v>601</v>
      </c>
      <c r="T3" s="172">
        <v>1.5</v>
      </c>
      <c r="U3" s="172" t="s">
        <v>602</v>
      </c>
      <c r="V3" s="172">
        <v>1.5</v>
      </c>
      <c r="W3" s="172" t="s">
        <v>603</v>
      </c>
      <c r="X3" s="172">
        <v>1.5</v>
      </c>
      <c r="Y3" s="172" t="s">
        <v>604</v>
      </c>
      <c r="Z3" s="172">
        <v>2.0</v>
      </c>
      <c r="AA3" s="172" t="s">
        <v>605</v>
      </c>
      <c r="AB3" s="172">
        <v>1.5</v>
      </c>
      <c r="AC3" s="172" t="s">
        <v>606</v>
      </c>
      <c r="AD3" s="172">
        <v>1.5</v>
      </c>
      <c r="AE3" s="172" t="s">
        <v>607</v>
      </c>
      <c r="AF3" s="172">
        <v>1.5</v>
      </c>
      <c r="AG3" s="172" t="s">
        <v>608</v>
      </c>
      <c r="AH3" s="175">
        <v>1.5</v>
      </c>
      <c r="AI3" s="172" t="s">
        <v>609</v>
      </c>
      <c r="AJ3" s="172">
        <v>1.5</v>
      </c>
      <c r="AK3" s="172" t="s">
        <v>610</v>
      </c>
      <c r="AL3" s="172">
        <v>1.0</v>
      </c>
      <c r="AM3" s="172" t="s">
        <v>611</v>
      </c>
      <c r="AN3" s="172">
        <v>1.5</v>
      </c>
      <c r="AO3" s="172" t="s">
        <v>612</v>
      </c>
      <c r="AP3" s="172">
        <v>2.0</v>
      </c>
    </row>
    <row r="4">
      <c r="A4" s="96"/>
      <c r="B4" s="169" t="s">
        <v>613</v>
      </c>
      <c r="C4" s="170" t="s">
        <v>614</v>
      </c>
      <c r="D4" s="170" t="s">
        <v>615</v>
      </c>
      <c r="E4" s="170">
        <v>1.0</v>
      </c>
      <c r="F4" s="171" t="s">
        <v>616</v>
      </c>
      <c r="G4" s="172" t="s">
        <v>617</v>
      </c>
      <c r="H4" s="173">
        <v>0.5</v>
      </c>
      <c r="I4" s="172" t="s">
        <v>131</v>
      </c>
      <c r="J4" s="172">
        <v>0.0</v>
      </c>
      <c r="K4" s="172" t="s">
        <v>131</v>
      </c>
      <c r="L4" s="172">
        <v>0.0</v>
      </c>
      <c r="M4" s="174" t="s">
        <v>618</v>
      </c>
      <c r="N4" s="172">
        <v>1.0</v>
      </c>
      <c r="O4" s="172" t="s">
        <v>353</v>
      </c>
      <c r="P4" s="172">
        <v>0.0</v>
      </c>
      <c r="Q4" s="172" t="s">
        <v>353</v>
      </c>
      <c r="R4" s="172">
        <v>0.0</v>
      </c>
      <c r="S4" s="172" t="s">
        <v>619</v>
      </c>
      <c r="T4" s="172">
        <v>0.5</v>
      </c>
      <c r="U4" s="172" t="s">
        <v>620</v>
      </c>
      <c r="V4" s="172">
        <v>0.25</v>
      </c>
      <c r="W4" s="172" t="s">
        <v>621</v>
      </c>
      <c r="X4" s="172">
        <v>0.0</v>
      </c>
      <c r="Y4" s="172" t="s">
        <v>622</v>
      </c>
      <c r="Z4" s="172">
        <v>1.0</v>
      </c>
      <c r="AA4" s="172" t="s">
        <v>623</v>
      </c>
      <c r="AB4" s="172">
        <v>0.0</v>
      </c>
      <c r="AC4" s="172" t="s">
        <v>624</v>
      </c>
      <c r="AD4" s="172">
        <v>1.0</v>
      </c>
      <c r="AE4" s="172" t="s">
        <v>625</v>
      </c>
      <c r="AF4" s="172">
        <v>0.5</v>
      </c>
      <c r="AG4" s="172" t="s">
        <v>626</v>
      </c>
      <c r="AH4" s="172">
        <v>0.75</v>
      </c>
      <c r="AI4" s="172" t="s">
        <v>627</v>
      </c>
      <c r="AJ4" s="172">
        <v>0.0</v>
      </c>
      <c r="AK4" s="172" t="s">
        <v>628</v>
      </c>
      <c r="AL4" s="172">
        <v>0.25</v>
      </c>
      <c r="AM4" s="172" t="s">
        <v>629</v>
      </c>
      <c r="AN4" s="172">
        <v>0.25</v>
      </c>
      <c r="AO4" s="172" t="s">
        <v>353</v>
      </c>
      <c r="AP4" s="172">
        <v>0.0</v>
      </c>
    </row>
    <row r="5">
      <c r="A5" s="96"/>
      <c r="B5" s="96"/>
      <c r="C5" s="170" t="s">
        <v>630</v>
      </c>
      <c r="D5" s="170"/>
      <c r="E5" s="170">
        <v>1.0</v>
      </c>
      <c r="F5" s="144" t="s">
        <v>631</v>
      </c>
      <c r="G5" s="172" t="s">
        <v>632</v>
      </c>
      <c r="H5" s="173">
        <v>0.25</v>
      </c>
      <c r="I5" s="172" t="s">
        <v>131</v>
      </c>
      <c r="J5" s="172">
        <v>0.0</v>
      </c>
      <c r="K5" s="172" t="s">
        <v>131</v>
      </c>
      <c r="L5" s="172">
        <v>0.0</v>
      </c>
      <c r="M5" s="174" t="s">
        <v>633</v>
      </c>
      <c r="N5" s="172">
        <v>1.0</v>
      </c>
      <c r="O5" s="172" t="s">
        <v>353</v>
      </c>
      <c r="P5" s="172">
        <v>0.0</v>
      </c>
      <c r="Q5" s="172" t="s">
        <v>353</v>
      </c>
      <c r="R5" s="172">
        <v>0.0</v>
      </c>
      <c r="S5" s="172" t="s">
        <v>634</v>
      </c>
      <c r="T5" s="172">
        <v>0.25</v>
      </c>
      <c r="U5" s="172" t="s">
        <v>635</v>
      </c>
      <c r="V5" s="172">
        <v>0.25</v>
      </c>
      <c r="W5" s="172" t="s">
        <v>353</v>
      </c>
      <c r="X5" s="172">
        <v>0.0</v>
      </c>
      <c r="Y5" s="172" t="s">
        <v>636</v>
      </c>
      <c r="Z5" s="172">
        <v>1.0</v>
      </c>
      <c r="AA5" s="172" t="s">
        <v>353</v>
      </c>
      <c r="AB5" s="172">
        <v>0.0</v>
      </c>
      <c r="AC5" s="172" t="s">
        <v>637</v>
      </c>
      <c r="AD5" s="172">
        <v>0.0</v>
      </c>
      <c r="AE5" s="172" t="s">
        <v>638</v>
      </c>
      <c r="AF5" s="172">
        <v>0.5</v>
      </c>
      <c r="AG5" s="172" t="s">
        <v>639</v>
      </c>
      <c r="AH5" s="172">
        <v>1.0</v>
      </c>
      <c r="AI5" s="172" t="s">
        <v>353</v>
      </c>
      <c r="AJ5" s="172">
        <v>0.0</v>
      </c>
      <c r="AK5" s="172" t="s">
        <v>640</v>
      </c>
      <c r="AL5" s="172">
        <v>0.25</v>
      </c>
      <c r="AM5" s="172" t="s">
        <v>641</v>
      </c>
      <c r="AN5" s="172">
        <v>0.25</v>
      </c>
      <c r="AO5" s="172" t="s">
        <v>353</v>
      </c>
      <c r="AP5" s="172">
        <v>0.0</v>
      </c>
    </row>
    <row r="6">
      <c r="A6" s="96"/>
      <c r="B6" s="101"/>
      <c r="C6" s="170" t="s">
        <v>642</v>
      </c>
      <c r="D6" s="170"/>
      <c r="E6" s="170">
        <v>1.0</v>
      </c>
      <c r="F6" s="144" t="s">
        <v>643</v>
      </c>
      <c r="G6" s="172" t="s">
        <v>644</v>
      </c>
      <c r="H6" s="172">
        <v>1.0</v>
      </c>
      <c r="I6" s="172" t="s">
        <v>131</v>
      </c>
      <c r="J6" s="172">
        <v>0.0</v>
      </c>
      <c r="K6" s="172" t="s">
        <v>131</v>
      </c>
      <c r="L6" s="172">
        <v>0.0</v>
      </c>
      <c r="M6" s="174" t="s">
        <v>645</v>
      </c>
      <c r="N6" s="172">
        <v>0.75</v>
      </c>
      <c r="O6" s="172" t="s">
        <v>353</v>
      </c>
      <c r="P6" s="172">
        <v>0.0</v>
      </c>
      <c r="Q6" s="162" t="s">
        <v>646</v>
      </c>
      <c r="R6" s="176">
        <v>0.0</v>
      </c>
      <c r="S6" s="172" t="s">
        <v>353</v>
      </c>
      <c r="T6" s="172">
        <v>0.0</v>
      </c>
      <c r="U6" s="172" t="s">
        <v>647</v>
      </c>
      <c r="V6" s="172">
        <v>0.0</v>
      </c>
      <c r="W6" s="162" t="s">
        <v>648</v>
      </c>
      <c r="X6" s="162">
        <v>0.0</v>
      </c>
      <c r="Y6" s="172" t="s">
        <v>649</v>
      </c>
      <c r="Z6" s="172">
        <v>1.0</v>
      </c>
      <c r="AA6" s="172" t="s">
        <v>353</v>
      </c>
      <c r="AB6" s="172">
        <v>0.0</v>
      </c>
      <c r="AC6" s="172" t="s">
        <v>353</v>
      </c>
      <c r="AD6" s="172">
        <v>0.0</v>
      </c>
      <c r="AE6" s="172" t="s">
        <v>650</v>
      </c>
      <c r="AF6" s="172">
        <v>0.5</v>
      </c>
      <c r="AG6" s="172" t="s">
        <v>651</v>
      </c>
      <c r="AH6" s="172">
        <v>0.0</v>
      </c>
      <c r="AI6" s="172" t="s">
        <v>652</v>
      </c>
      <c r="AJ6" s="172">
        <v>0.0</v>
      </c>
      <c r="AK6" s="172" t="s">
        <v>353</v>
      </c>
      <c r="AL6" s="172">
        <v>0.0</v>
      </c>
      <c r="AM6" s="172" t="s">
        <v>653</v>
      </c>
      <c r="AN6" s="172">
        <v>0.5</v>
      </c>
      <c r="AO6" s="172" t="s">
        <v>654</v>
      </c>
      <c r="AP6" s="172">
        <v>1.0</v>
      </c>
    </row>
    <row r="7">
      <c r="A7" s="96"/>
      <c r="B7" s="177" t="s">
        <v>655</v>
      </c>
      <c r="C7" s="170" t="s">
        <v>656</v>
      </c>
      <c r="D7" s="170"/>
      <c r="E7" s="170">
        <v>2.0</v>
      </c>
      <c r="F7" s="144" t="s">
        <v>657</v>
      </c>
      <c r="G7" s="172" t="s">
        <v>658</v>
      </c>
      <c r="H7" s="173">
        <v>0.5</v>
      </c>
      <c r="I7" s="172" t="s">
        <v>131</v>
      </c>
      <c r="J7" s="172">
        <v>0.0</v>
      </c>
      <c r="K7" s="172" t="s">
        <v>131</v>
      </c>
      <c r="L7" s="172">
        <v>0.0</v>
      </c>
      <c r="M7" s="174" t="s">
        <v>659</v>
      </c>
      <c r="N7" s="172">
        <v>1.0</v>
      </c>
      <c r="O7" s="172" t="s">
        <v>353</v>
      </c>
      <c r="P7" s="172">
        <v>0.0</v>
      </c>
      <c r="Q7" s="172" t="s">
        <v>353</v>
      </c>
      <c r="R7" s="172">
        <v>0.0</v>
      </c>
      <c r="S7" s="172" t="s">
        <v>353</v>
      </c>
      <c r="T7" s="172">
        <v>0.0</v>
      </c>
      <c r="U7" s="172" t="s">
        <v>660</v>
      </c>
      <c r="V7" s="172">
        <v>1.5</v>
      </c>
      <c r="W7" s="162" t="s">
        <v>661</v>
      </c>
      <c r="X7" s="162">
        <v>0.0</v>
      </c>
      <c r="Y7" s="172" t="s">
        <v>662</v>
      </c>
      <c r="Z7" s="172">
        <v>1.0</v>
      </c>
      <c r="AA7" s="162" t="s">
        <v>663</v>
      </c>
      <c r="AB7" s="162">
        <v>0.0</v>
      </c>
      <c r="AC7" s="172" t="s">
        <v>664</v>
      </c>
      <c r="AD7" s="172">
        <v>0.5</v>
      </c>
      <c r="AE7" s="172" t="s">
        <v>665</v>
      </c>
      <c r="AF7" s="172">
        <v>1.0</v>
      </c>
      <c r="AG7" s="172" t="s">
        <v>666</v>
      </c>
      <c r="AH7" s="172">
        <v>1.5</v>
      </c>
      <c r="AI7" s="172" t="s">
        <v>131</v>
      </c>
      <c r="AJ7" s="172">
        <v>0.0</v>
      </c>
      <c r="AK7" s="172" t="s">
        <v>667</v>
      </c>
      <c r="AL7" s="172">
        <v>0.0</v>
      </c>
      <c r="AM7" s="172" t="s">
        <v>668</v>
      </c>
      <c r="AN7" s="172">
        <v>1.5</v>
      </c>
      <c r="AO7" s="172" t="s">
        <v>669</v>
      </c>
      <c r="AP7" s="172">
        <v>1.0</v>
      </c>
    </row>
    <row r="8">
      <c r="A8" s="96"/>
      <c r="B8" s="138"/>
      <c r="C8" s="170" t="s">
        <v>670</v>
      </c>
      <c r="D8" s="170"/>
      <c r="E8" s="170">
        <v>2.0</v>
      </c>
      <c r="F8" s="144" t="s">
        <v>671</v>
      </c>
      <c r="G8" s="172" t="s">
        <v>672</v>
      </c>
      <c r="H8" s="173">
        <v>1.5</v>
      </c>
      <c r="I8" s="172" t="s">
        <v>131</v>
      </c>
      <c r="J8" s="172">
        <v>0.0</v>
      </c>
      <c r="K8" s="172" t="s">
        <v>131</v>
      </c>
      <c r="L8" s="172">
        <v>0.0</v>
      </c>
      <c r="M8" s="174" t="s">
        <v>673</v>
      </c>
      <c r="N8" s="172">
        <v>1.5</v>
      </c>
      <c r="O8" s="172" t="s">
        <v>353</v>
      </c>
      <c r="P8" s="172">
        <v>0.0</v>
      </c>
      <c r="Q8" s="162" t="s">
        <v>674</v>
      </c>
      <c r="R8" s="164">
        <v>0.0</v>
      </c>
      <c r="S8" s="162" t="s">
        <v>675</v>
      </c>
      <c r="T8" s="162">
        <v>0.5</v>
      </c>
      <c r="U8" s="172" t="s">
        <v>676</v>
      </c>
      <c r="V8" s="172">
        <v>0.5</v>
      </c>
      <c r="W8" s="162" t="s">
        <v>677</v>
      </c>
      <c r="X8" s="162">
        <v>0.0</v>
      </c>
      <c r="Y8" s="172" t="s">
        <v>678</v>
      </c>
      <c r="Z8" s="172">
        <v>1.0</v>
      </c>
      <c r="AA8" s="162" t="s">
        <v>679</v>
      </c>
      <c r="AB8" s="162">
        <v>0.5</v>
      </c>
      <c r="AC8" s="172" t="s">
        <v>680</v>
      </c>
      <c r="AD8" s="172">
        <v>0.25</v>
      </c>
      <c r="AE8" s="172" t="s">
        <v>681</v>
      </c>
      <c r="AF8" s="172">
        <v>0.5</v>
      </c>
      <c r="AG8" s="172" t="s">
        <v>682</v>
      </c>
      <c r="AH8" s="172">
        <v>2.0</v>
      </c>
      <c r="AI8" s="172" t="s">
        <v>683</v>
      </c>
      <c r="AJ8" s="172">
        <v>1.5</v>
      </c>
      <c r="AK8" s="172" t="s">
        <v>131</v>
      </c>
      <c r="AL8" s="172">
        <v>0.0</v>
      </c>
      <c r="AM8" s="172" t="s">
        <v>684</v>
      </c>
      <c r="AN8" s="172">
        <v>1.0</v>
      </c>
      <c r="AO8" s="172" t="s">
        <v>685</v>
      </c>
      <c r="AP8" s="172">
        <v>2.0</v>
      </c>
    </row>
    <row r="9" ht="409.5" customHeight="1">
      <c r="A9" s="96"/>
      <c r="B9" s="138"/>
      <c r="C9" s="170" t="s">
        <v>686</v>
      </c>
      <c r="D9" s="170" t="s">
        <v>687</v>
      </c>
      <c r="E9" s="170">
        <v>1.5</v>
      </c>
      <c r="F9" s="171" t="s">
        <v>688</v>
      </c>
      <c r="G9" s="172" t="s">
        <v>689</v>
      </c>
      <c r="H9" s="173">
        <v>0.5</v>
      </c>
      <c r="I9" s="172" t="s">
        <v>131</v>
      </c>
      <c r="J9" s="172">
        <v>0.0</v>
      </c>
      <c r="K9" s="172" t="s">
        <v>131</v>
      </c>
      <c r="L9" s="172">
        <v>0.0</v>
      </c>
      <c r="M9" s="174" t="s">
        <v>690</v>
      </c>
      <c r="N9" s="172">
        <v>1.5</v>
      </c>
      <c r="O9" s="172" t="s">
        <v>353</v>
      </c>
      <c r="P9" s="172">
        <v>0.0</v>
      </c>
      <c r="Q9" s="172" t="s">
        <v>353</v>
      </c>
      <c r="R9" s="172">
        <v>0.0</v>
      </c>
      <c r="S9" s="162" t="s">
        <v>691</v>
      </c>
      <c r="T9" s="162">
        <v>1.0</v>
      </c>
      <c r="U9" s="172" t="s">
        <v>692</v>
      </c>
      <c r="V9" s="172">
        <v>0.5</v>
      </c>
      <c r="W9" s="172" t="s">
        <v>353</v>
      </c>
      <c r="X9" s="172">
        <v>0.0</v>
      </c>
      <c r="Y9" s="172" t="s">
        <v>693</v>
      </c>
      <c r="Z9" s="172">
        <v>1.0</v>
      </c>
      <c r="AA9" s="172" t="s">
        <v>353</v>
      </c>
      <c r="AB9" s="172">
        <v>0.0</v>
      </c>
      <c r="AC9" s="172" t="s">
        <v>694</v>
      </c>
      <c r="AD9" s="172">
        <v>1.0</v>
      </c>
      <c r="AE9" s="172" t="s">
        <v>695</v>
      </c>
      <c r="AF9" s="172">
        <v>1.0</v>
      </c>
      <c r="AG9" s="172" t="s">
        <v>696</v>
      </c>
      <c r="AH9" s="172">
        <v>1.5</v>
      </c>
      <c r="AI9" s="172" t="s">
        <v>697</v>
      </c>
      <c r="AJ9" s="172">
        <v>1.0</v>
      </c>
      <c r="AK9" s="172" t="s">
        <v>698</v>
      </c>
      <c r="AL9" s="172">
        <v>0.5</v>
      </c>
      <c r="AM9" s="172" t="s">
        <v>699</v>
      </c>
      <c r="AN9" s="172">
        <v>0.5</v>
      </c>
      <c r="AO9" s="172" t="s">
        <v>700</v>
      </c>
      <c r="AP9" s="172">
        <v>1.0</v>
      </c>
    </row>
    <row r="10">
      <c r="A10" s="96"/>
      <c r="B10" s="139"/>
      <c r="C10" s="170" t="s">
        <v>701</v>
      </c>
      <c r="D10" s="170" t="s">
        <v>702</v>
      </c>
      <c r="E10" s="170">
        <v>1.0</v>
      </c>
      <c r="F10" s="171" t="s">
        <v>703</v>
      </c>
      <c r="G10" s="172" t="s">
        <v>704</v>
      </c>
      <c r="H10" s="173">
        <v>1.0</v>
      </c>
      <c r="I10" s="172" t="s">
        <v>131</v>
      </c>
      <c r="J10" s="172">
        <v>0.0</v>
      </c>
      <c r="K10" s="172" t="s">
        <v>131</v>
      </c>
      <c r="L10" s="172">
        <v>0.0</v>
      </c>
      <c r="M10" s="174" t="s">
        <v>705</v>
      </c>
      <c r="N10" s="172">
        <v>1.0</v>
      </c>
      <c r="O10" s="172" t="s">
        <v>353</v>
      </c>
      <c r="P10" s="172">
        <v>0.0</v>
      </c>
      <c r="Q10" s="172" t="s">
        <v>353</v>
      </c>
      <c r="R10" s="172">
        <v>0.0</v>
      </c>
      <c r="S10" s="172" t="s">
        <v>353</v>
      </c>
      <c r="T10" s="172">
        <v>0.0</v>
      </c>
      <c r="U10" s="172" t="s">
        <v>131</v>
      </c>
      <c r="V10" s="172">
        <v>0.0</v>
      </c>
      <c r="W10" s="172" t="s">
        <v>353</v>
      </c>
      <c r="X10" s="172">
        <v>0.0</v>
      </c>
      <c r="Y10" s="172" t="s">
        <v>706</v>
      </c>
      <c r="Z10" s="172">
        <v>1.0</v>
      </c>
      <c r="AA10" s="172" t="s">
        <v>353</v>
      </c>
      <c r="AB10" s="172">
        <v>0.0</v>
      </c>
      <c r="AC10" s="172" t="s">
        <v>131</v>
      </c>
      <c r="AD10" s="172">
        <v>0.0</v>
      </c>
      <c r="AE10" s="172" t="s">
        <v>707</v>
      </c>
      <c r="AF10" s="172">
        <v>1.0</v>
      </c>
      <c r="AG10" s="172" t="s">
        <v>708</v>
      </c>
      <c r="AH10" s="172">
        <v>1.0</v>
      </c>
      <c r="AI10" s="172" t="s">
        <v>709</v>
      </c>
      <c r="AJ10" s="172">
        <v>1.0</v>
      </c>
      <c r="AK10" s="172" t="s">
        <v>131</v>
      </c>
      <c r="AL10" s="172">
        <v>0.0</v>
      </c>
      <c r="AM10" s="172" t="s">
        <v>710</v>
      </c>
      <c r="AN10" s="172">
        <v>0.25</v>
      </c>
      <c r="AO10" s="172" t="s">
        <v>711</v>
      </c>
      <c r="AP10" s="172">
        <v>0.25</v>
      </c>
    </row>
    <row r="11">
      <c r="A11" s="96"/>
      <c r="B11" s="169" t="s">
        <v>712</v>
      </c>
      <c r="C11" s="170" t="s">
        <v>713</v>
      </c>
      <c r="D11" s="170" t="s">
        <v>714</v>
      </c>
      <c r="E11" s="170">
        <v>2.0</v>
      </c>
      <c r="F11" s="171" t="s">
        <v>715</v>
      </c>
      <c r="G11" s="172" t="s">
        <v>716</v>
      </c>
      <c r="H11" s="173">
        <v>0.6</v>
      </c>
      <c r="I11" s="172" t="s">
        <v>131</v>
      </c>
      <c r="J11" s="172">
        <v>0.0</v>
      </c>
      <c r="K11" s="172" t="s">
        <v>131</v>
      </c>
      <c r="L11" s="172">
        <v>0.0</v>
      </c>
      <c r="M11" s="174" t="s">
        <v>717</v>
      </c>
      <c r="N11" s="172">
        <v>0.6</v>
      </c>
      <c r="O11" s="172" t="s">
        <v>353</v>
      </c>
      <c r="P11" s="172">
        <v>0.0</v>
      </c>
      <c r="Q11" s="172" t="s">
        <v>353</v>
      </c>
      <c r="R11" s="172">
        <v>0.0</v>
      </c>
      <c r="S11" s="162" t="s">
        <v>718</v>
      </c>
      <c r="T11" s="162">
        <v>0.8</v>
      </c>
      <c r="U11" s="172" t="s">
        <v>719</v>
      </c>
      <c r="V11" s="172">
        <v>0.6</v>
      </c>
      <c r="W11" s="162" t="s">
        <v>720</v>
      </c>
      <c r="X11" s="162">
        <v>0.0</v>
      </c>
      <c r="Y11" s="178" t="s">
        <v>721</v>
      </c>
      <c r="Z11" s="172">
        <v>1.0</v>
      </c>
      <c r="AA11" s="172" t="s">
        <v>353</v>
      </c>
      <c r="AB11" s="172">
        <v>0.0</v>
      </c>
      <c r="AC11" s="172" t="s">
        <v>722</v>
      </c>
      <c r="AD11" s="172">
        <v>0.2</v>
      </c>
      <c r="AE11" s="172" t="s">
        <v>723</v>
      </c>
      <c r="AF11" s="172">
        <v>0.4</v>
      </c>
      <c r="AG11" s="172" t="s">
        <v>724</v>
      </c>
      <c r="AH11" s="172">
        <v>0.8</v>
      </c>
      <c r="AI11" s="172" t="s">
        <v>725</v>
      </c>
      <c r="AJ11" s="172">
        <v>0.6</v>
      </c>
      <c r="AK11" s="172" t="s">
        <v>726</v>
      </c>
      <c r="AL11" s="172">
        <v>0.2</v>
      </c>
      <c r="AM11" s="172" t="s">
        <v>727</v>
      </c>
      <c r="AN11" s="172">
        <v>1.0</v>
      </c>
      <c r="AO11" s="172" t="s">
        <v>728</v>
      </c>
      <c r="AP11" s="172">
        <v>0.8</v>
      </c>
    </row>
    <row r="12">
      <c r="A12" s="96"/>
      <c r="B12" s="96"/>
      <c r="C12" s="170" t="s">
        <v>729</v>
      </c>
      <c r="D12" s="170"/>
      <c r="E12" s="170">
        <v>1.0</v>
      </c>
      <c r="F12" s="171" t="s">
        <v>730</v>
      </c>
      <c r="G12" s="173" t="s">
        <v>131</v>
      </c>
      <c r="H12" s="173">
        <v>0.0</v>
      </c>
      <c r="I12" s="172" t="s">
        <v>131</v>
      </c>
      <c r="J12" s="172">
        <v>0.0</v>
      </c>
      <c r="K12" s="172" t="s">
        <v>131</v>
      </c>
      <c r="L12" s="172">
        <v>0.0</v>
      </c>
      <c r="M12" s="174" t="s">
        <v>131</v>
      </c>
      <c r="N12" s="172">
        <v>0.0</v>
      </c>
      <c r="O12" s="172" t="s">
        <v>353</v>
      </c>
      <c r="P12" s="172">
        <v>0.0</v>
      </c>
      <c r="Q12" s="172" t="s">
        <v>353</v>
      </c>
      <c r="R12" s="172">
        <v>0.0</v>
      </c>
      <c r="S12" s="162" t="s">
        <v>731</v>
      </c>
      <c r="T12" s="162">
        <v>0.25</v>
      </c>
      <c r="U12" s="172" t="s">
        <v>131</v>
      </c>
      <c r="V12" s="172">
        <v>0.0</v>
      </c>
      <c r="W12" s="172" t="s">
        <v>131</v>
      </c>
      <c r="X12" s="162">
        <v>0.0</v>
      </c>
      <c r="Y12" s="172" t="s">
        <v>732</v>
      </c>
      <c r="Z12" s="172">
        <v>0.5</v>
      </c>
      <c r="AA12" s="172" t="s">
        <v>131</v>
      </c>
      <c r="AB12" s="172">
        <v>0.0</v>
      </c>
      <c r="AC12" s="172" t="s">
        <v>131</v>
      </c>
      <c r="AD12" s="172">
        <v>0.0</v>
      </c>
      <c r="AE12" s="172" t="s">
        <v>733</v>
      </c>
      <c r="AF12" s="172">
        <v>0.25</v>
      </c>
      <c r="AG12" s="172" t="s">
        <v>734</v>
      </c>
      <c r="AH12" s="172">
        <v>0.25</v>
      </c>
      <c r="AI12" s="172" t="s">
        <v>131</v>
      </c>
      <c r="AJ12" s="172">
        <v>0.0</v>
      </c>
      <c r="AK12" s="172" t="s">
        <v>131</v>
      </c>
      <c r="AL12" s="172">
        <v>0.0</v>
      </c>
      <c r="AM12" s="172" t="s">
        <v>735</v>
      </c>
      <c r="AN12" s="172">
        <v>1.0</v>
      </c>
      <c r="AO12" s="172" t="s">
        <v>131</v>
      </c>
      <c r="AP12" s="172">
        <v>0.0</v>
      </c>
    </row>
    <row r="13">
      <c r="A13" s="101"/>
      <c r="B13" s="101"/>
      <c r="C13" s="170" t="s">
        <v>736</v>
      </c>
      <c r="D13" s="170" t="s">
        <v>737</v>
      </c>
      <c r="E13" s="170">
        <v>2.0</v>
      </c>
      <c r="F13" s="171" t="s">
        <v>738</v>
      </c>
      <c r="G13" s="173" t="s">
        <v>131</v>
      </c>
      <c r="H13" s="173">
        <v>0.0</v>
      </c>
      <c r="I13" s="172" t="s">
        <v>131</v>
      </c>
      <c r="J13" s="172">
        <v>0.0</v>
      </c>
      <c r="K13" s="172" t="s">
        <v>131</v>
      </c>
      <c r="L13" s="172">
        <v>0.0</v>
      </c>
      <c r="M13" s="174" t="s">
        <v>739</v>
      </c>
      <c r="N13" s="172">
        <v>0.5</v>
      </c>
      <c r="O13" s="172" t="s">
        <v>353</v>
      </c>
      <c r="P13" s="172">
        <v>0.0</v>
      </c>
      <c r="Q13" s="172" t="s">
        <v>353</v>
      </c>
      <c r="R13" s="172">
        <v>0.0</v>
      </c>
      <c r="S13" s="172" t="s">
        <v>740</v>
      </c>
      <c r="T13" s="172">
        <v>1.0</v>
      </c>
      <c r="U13" s="172" t="s">
        <v>741</v>
      </c>
      <c r="V13" s="172">
        <v>0.0</v>
      </c>
      <c r="W13" s="162" t="s">
        <v>742</v>
      </c>
      <c r="X13" s="162">
        <v>0.0</v>
      </c>
      <c r="Y13" s="172" t="s">
        <v>743</v>
      </c>
      <c r="Z13" s="172">
        <v>0.5</v>
      </c>
      <c r="AA13" s="172" t="s">
        <v>353</v>
      </c>
      <c r="AB13" s="172">
        <v>0.0</v>
      </c>
      <c r="AC13" s="172" t="s">
        <v>131</v>
      </c>
      <c r="AD13" s="172">
        <v>0.0</v>
      </c>
      <c r="AE13" s="172" t="s">
        <v>131</v>
      </c>
      <c r="AF13" s="172">
        <v>0.0</v>
      </c>
      <c r="AG13" s="172" t="s">
        <v>744</v>
      </c>
      <c r="AH13" s="172">
        <v>0.5</v>
      </c>
      <c r="AI13" s="172" t="s">
        <v>131</v>
      </c>
      <c r="AJ13" s="172">
        <v>0.0</v>
      </c>
      <c r="AK13" s="172" t="s">
        <v>131</v>
      </c>
      <c r="AL13" s="172">
        <v>0.0</v>
      </c>
      <c r="AM13" s="172" t="s">
        <v>131</v>
      </c>
      <c r="AN13" s="172">
        <v>0.0</v>
      </c>
      <c r="AO13" s="172" t="s">
        <v>131</v>
      </c>
      <c r="AP13" s="172">
        <v>0.0</v>
      </c>
    </row>
    <row r="14">
      <c r="A14" s="179" t="s">
        <v>745</v>
      </c>
      <c r="B14" s="179" t="s">
        <v>570</v>
      </c>
      <c r="C14" s="180" t="s">
        <v>746</v>
      </c>
      <c r="D14" s="180" t="s">
        <v>747</v>
      </c>
      <c r="E14" s="180">
        <v>1.0</v>
      </c>
      <c r="F14" s="181" t="s">
        <v>748</v>
      </c>
      <c r="G14" s="172" t="s">
        <v>749</v>
      </c>
      <c r="H14" s="173">
        <v>0.0</v>
      </c>
      <c r="I14" s="172" t="s">
        <v>131</v>
      </c>
      <c r="J14" s="172">
        <v>0.0</v>
      </c>
      <c r="K14" s="172" t="s">
        <v>131</v>
      </c>
      <c r="L14" s="172">
        <v>0.0</v>
      </c>
      <c r="M14" s="174" t="s">
        <v>750</v>
      </c>
      <c r="N14" s="172">
        <v>0.5</v>
      </c>
      <c r="O14" s="172" t="s">
        <v>353</v>
      </c>
      <c r="P14" s="172">
        <v>0.0</v>
      </c>
      <c r="Q14" s="172" t="s">
        <v>353</v>
      </c>
      <c r="R14" s="172">
        <v>0.0</v>
      </c>
      <c r="S14" s="95" t="s">
        <v>751</v>
      </c>
      <c r="T14" s="162">
        <v>0.75</v>
      </c>
      <c r="U14" s="172" t="s">
        <v>752</v>
      </c>
      <c r="V14" s="172">
        <v>1.0</v>
      </c>
      <c r="W14" s="162" t="s">
        <v>753</v>
      </c>
      <c r="X14" s="162">
        <v>1.0</v>
      </c>
      <c r="Y14" s="172" t="s">
        <v>754</v>
      </c>
      <c r="Z14" s="172">
        <v>1.0</v>
      </c>
      <c r="AA14" s="172" t="s">
        <v>353</v>
      </c>
      <c r="AB14" s="172">
        <v>0.0</v>
      </c>
      <c r="AC14" s="172" t="s">
        <v>755</v>
      </c>
      <c r="AD14" s="172">
        <v>0.75</v>
      </c>
      <c r="AE14" s="172" t="s">
        <v>756</v>
      </c>
      <c r="AF14" s="172">
        <v>0.75</v>
      </c>
      <c r="AG14" s="172" t="s">
        <v>757</v>
      </c>
      <c r="AH14" s="172">
        <v>1.0</v>
      </c>
      <c r="AI14" s="172" t="s">
        <v>758</v>
      </c>
      <c r="AJ14" s="172">
        <v>1.0</v>
      </c>
      <c r="AK14" s="172" t="s">
        <v>759</v>
      </c>
      <c r="AL14" s="172">
        <v>0.5</v>
      </c>
      <c r="AM14" s="172" t="s">
        <v>760</v>
      </c>
      <c r="AN14" s="172">
        <v>1.0</v>
      </c>
      <c r="AO14" s="172" t="s">
        <v>761</v>
      </c>
      <c r="AP14" s="172">
        <v>1.0</v>
      </c>
    </row>
    <row r="15" ht="409.5" customHeight="1">
      <c r="A15" s="96"/>
      <c r="B15" s="101"/>
      <c r="C15" s="180" t="s">
        <v>762</v>
      </c>
      <c r="D15" s="180" t="s">
        <v>593</v>
      </c>
      <c r="E15" s="180">
        <v>2.0</v>
      </c>
      <c r="F15" s="181" t="s">
        <v>763</v>
      </c>
      <c r="G15" s="172" t="s">
        <v>764</v>
      </c>
      <c r="H15" s="173">
        <v>2.0</v>
      </c>
      <c r="I15" s="172" t="s">
        <v>765</v>
      </c>
      <c r="J15" s="172">
        <v>0.0</v>
      </c>
      <c r="K15" s="172" t="s">
        <v>765</v>
      </c>
      <c r="L15" s="172">
        <v>0.0</v>
      </c>
      <c r="M15" s="174" t="s">
        <v>766</v>
      </c>
      <c r="N15" s="172">
        <v>1.5</v>
      </c>
      <c r="O15" s="162" t="s">
        <v>765</v>
      </c>
      <c r="P15" s="162">
        <v>0.0</v>
      </c>
      <c r="Q15" s="172" t="s">
        <v>353</v>
      </c>
      <c r="R15" s="172">
        <v>0.0</v>
      </c>
      <c r="S15" s="172" t="s">
        <v>767</v>
      </c>
      <c r="T15" s="172">
        <v>2.0</v>
      </c>
      <c r="U15" s="172" t="s">
        <v>768</v>
      </c>
      <c r="V15" s="172">
        <v>0.0</v>
      </c>
      <c r="W15" s="172" t="s">
        <v>769</v>
      </c>
      <c r="X15" s="172">
        <v>0.0</v>
      </c>
      <c r="Y15" s="172" t="s">
        <v>770</v>
      </c>
      <c r="Z15" s="172">
        <v>2.0</v>
      </c>
      <c r="AA15" s="172" t="s">
        <v>353</v>
      </c>
      <c r="AB15" s="172">
        <v>0.0</v>
      </c>
      <c r="AC15" s="172" t="s">
        <v>771</v>
      </c>
      <c r="AD15" s="172">
        <v>1.0</v>
      </c>
      <c r="AE15" s="172" t="s">
        <v>772</v>
      </c>
      <c r="AF15" s="172">
        <v>0.5</v>
      </c>
      <c r="AG15" s="172" t="s">
        <v>773</v>
      </c>
      <c r="AH15" s="172">
        <v>0.5</v>
      </c>
      <c r="AI15" s="172" t="s">
        <v>774</v>
      </c>
      <c r="AJ15" s="172">
        <v>2.0</v>
      </c>
      <c r="AK15" s="172" t="s">
        <v>775</v>
      </c>
      <c r="AL15" s="172">
        <v>0.0</v>
      </c>
      <c r="AM15" s="172" t="s">
        <v>776</v>
      </c>
      <c r="AN15" s="172">
        <v>1.5</v>
      </c>
      <c r="AO15" s="172" t="s">
        <v>777</v>
      </c>
      <c r="AP15" s="172">
        <v>0.5</v>
      </c>
    </row>
    <row r="16" ht="409.5" customHeight="1">
      <c r="A16" s="96"/>
      <c r="B16" s="179" t="s">
        <v>613</v>
      </c>
      <c r="C16" s="180" t="s">
        <v>778</v>
      </c>
      <c r="D16" s="180" t="s">
        <v>779</v>
      </c>
      <c r="E16" s="180">
        <v>2.0</v>
      </c>
      <c r="F16" s="181" t="s">
        <v>780</v>
      </c>
      <c r="G16" s="172" t="s">
        <v>781</v>
      </c>
      <c r="H16" s="173">
        <v>0.0</v>
      </c>
      <c r="I16" s="172" t="s">
        <v>131</v>
      </c>
      <c r="J16" s="172">
        <v>0.0</v>
      </c>
      <c r="K16" s="172" t="s">
        <v>131</v>
      </c>
      <c r="L16" s="172">
        <v>0.0</v>
      </c>
      <c r="M16" s="174" t="s">
        <v>782</v>
      </c>
      <c r="N16" s="172">
        <v>2.0</v>
      </c>
      <c r="O16" s="172" t="s">
        <v>353</v>
      </c>
      <c r="P16" s="172">
        <v>0.0</v>
      </c>
      <c r="Q16" s="172" t="s">
        <v>783</v>
      </c>
      <c r="R16" s="172">
        <v>0.0</v>
      </c>
      <c r="S16" s="172" t="s">
        <v>353</v>
      </c>
      <c r="T16" s="172">
        <v>0.0</v>
      </c>
      <c r="U16" s="172" t="s">
        <v>784</v>
      </c>
      <c r="V16" s="172">
        <v>0.0</v>
      </c>
      <c r="W16" s="162" t="s">
        <v>785</v>
      </c>
      <c r="X16" s="162">
        <v>0.0</v>
      </c>
      <c r="Y16" s="172" t="s">
        <v>786</v>
      </c>
      <c r="Z16" s="172">
        <v>2.0</v>
      </c>
      <c r="AA16" s="172" t="s">
        <v>353</v>
      </c>
      <c r="AB16" s="172">
        <v>0.0</v>
      </c>
      <c r="AC16" s="172" t="s">
        <v>787</v>
      </c>
      <c r="AD16" s="172">
        <v>0.0</v>
      </c>
      <c r="AE16" s="172" t="s">
        <v>788</v>
      </c>
      <c r="AF16" s="172">
        <v>1.0</v>
      </c>
      <c r="AG16" s="172" t="s">
        <v>789</v>
      </c>
      <c r="AH16" s="172">
        <v>2.0</v>
      </c>
      <c r="AI16" s="172" t="s">
        <v>790</v>
      </c>
      <c r="AJ16" s="172">
        <v>0.0</v>
      </c>
      <c r="AK16" s="172" t="s">
        <v>791</v>
      </c>
      <c r="AL16" s="172">
        <v>0.0</v>
      </c>
      <c r="AM16" s="172" t="s">
        <v>792</v>
      </c>
      <c r="AN16" s="172">
        <v>2.0</v>
      </c>
      <c r="AO16" s="172" t="s">
        <v>793</v>
      </c>
      <c r="AP16" s="172">
        <v>1.5</v>
      </c>
    </row>
    <row r="17" ht="210.0" customHeight="1">
      <c r="A17" s="96"/>
      <c r="B17" s="96"/>
      <c r="C17" s="180" t="s">
        <v>794</v>
      </c>
      <c r="D17" s="180"/>
      <c r="E17" s="180">
        <v>1.0</v>
      </c>
      <c r="F17" s="181" t="s">
        <v>795</v>
      </c>
      <c r="G17" s="173" t="s">
        <v>131</v>
      </c>
      <c r="H17" s="173">
        <v>0.0</v>
      </c>
      <c r="I17" s="172" t="s">
        <v>131</v>
      </c>
      <c r="J17" s="172">
        <v>0.0</v>
      </c>
      <c r="K17" s="172" t="s">
        <v>131</v>
      </c>
      <c r="L17" s="172">
        <v>0.0</v>
      </c>
      <c r="M17" s="174" t="s">
        <v>796</v>
      </c>
      <c r="N17" s="172">
        <v>1.0</v>
      </c>
      <c r="O17" s="172" t="s">
        <v>353</v>
      </c>
      <c r="P17" s="172">
        <v>0.0</v>
      </c>
      <c r="Q17" s="172" t="s">
        <v>353</v>
      </c>
      <c r="R17" s="172">
        <v>0.0</v>
      </c>
      <c r="S17" s="172" t="s">
        <v>353</v>
      </c>
      <c r="T17" s="172">
        <v>0.0</v>
      </c>
      <c r="U17" s="172" t="s">
        <v>797</v>
      </c>
      <c r="V17" s="172">
        <v>0.0</v>
      </c>
      <c r="W17" s="172" t="s">
        <v>798</v>
      </c>
      <c r="X17" s="172">
        <v>0.0</v>
      </c>
      <c r="Y17" s="172" t="s">
        <v>799</v>
      </c>
      <c r="Z17" s="172">
        <v>1.0</v>
      </c>
      <c r="AA17" s="172" t="s">
        <v>353</v>
      </c>
      <c r="AB17" s="172">
        <v>0.0</v>
      </c>
      <c r="AC17" s="172" t="s">
        <v>353</v>
      </c>
      <c r="AD17" s="172">
        <v>0.0</v>
      </c>
      <c r="AE17" s="172" t="s">
        <v>800</v>
      </c>
      <c r="AF17" s="172">
        <v>0.0</v>
      </c>
      <c r="AG17" s="172" t="s">
        <v>801</v>
      </c>
      <c r="AH17" s="172">
        <v>1.0</v>
      </c>
      <c r="AI17" s="172" t="s">
        <v>802</v>
      </c>
      <c r="AJ17" s="172">
        <v>0.5</v>
      </c>
      <c r="AK17" s="172" t="s">
        <v>131</v>
      </c>
      <c r="AL17" s="172">
        <v>0.0</v>
      </c>
      <c r="AM17" s="172" t="s">
        <v>803</v>
      </c>
      <c r="AN17" s="172">
        <v>1.0</v>
      </c>
      <c r="AO17" s="172" t="s">
        <v>804</v>
      </c>
      <c r="AP17" s="172">
        <v>0.5</v>
      </c>
    </row>
    <row r="18">
      <c r="A18" s="96"/>
      <c r="B18" s="101"/>
      <c r="C18" s="180" t="s">
        <v>805</v>
      </c>
      <c r="D18" s="180"/>
      <c r="E18" s="180">
        <v>1.0</v>
      </c>
      <c r="F18" s="180" t="s">
        <v>806</v>
      </c>
      <c r="G18" s="173" t="s">
        <v>807</v>
      </c>
      <c r="H18" s="173">
        <v>0.25</v>
      </c>
      <c r="I18" s="172" t="s">
        <v>131</v>
      </c>
      <c r="J18" s="172">
        <v>0.0</v>
      </c>
      <c r="K18" s="172" t="s">
        <v>131</v>
      </c>
      <c r="L18" s="172">
        <v>0.0</v>
      </c>
      <c r="M18" s="174" t="s">
        <v>808</v>
      </c>
      <c r="N18" s="172">
        <v>1.0</v>
      </c>
      <c r="O18" s="172" t="s">
        <v>353</v>
      </c>
      <c r="P18" s="172">
        <v>0.0</v>
      </c>
      <c r="Q18" s="172" t="s">
        <v>353</v>
      </c>
      <c r="R18" s="172">
        <v>0.0</v>
      </c>
      <c r="S18" s="162" t="s">
        <v>809</v>
      </c>
      <c r="T18" s="162">
        <v>1.0</v>
      </c>
      <c r="U18" s="172" t="s">
        <v>810</v>
      </c>
      <c r="V18" s="172">
        <v>0.0</v>
      </c>
      <c r="W18" s="172" t="s">
        <v>353</v>
      </c>
      <c r="X18" s="172">
        <v>0.0</v>
      </c>
      <c r="Y18" s="172" t="s">
        <v>811</v>
      </c>
      <c r="Z18" s="172">
        <v>1.0</v>
      </c>
      <c r="AA18" s="172" t="s">
        <v>353</v>
      </c>
      <c r="AB18" s="172">
        <v>0.0</v>
      </c>
      <c r="AC18" s="172" t="s">
        <v>812</v>
      </c>
      <c r="AD18" s="172">
        <v>0.25</v>
      </c>
      <c r="AE18" s="172" t="s">
        <v>813</v>
      </c>
      <c r="AF18" s="172">
        <v>0.25</v>
      </c>
      <c r="AG18" s="172" t="s">
        <v>814</v>
      </c>
      <c r="AH18" s="172">
        <v>0.25</v>
      </c>
      <c r="AI18" s="172" t="s">
        <v>815</v>
      </c>
      <c r="AJ18" s="172">
        <v>0.25</v>
      </c>
      <c r="AK18" s="172" t="s">
        <v>131</v>
      </c>
      <c r="AL18" s="172">
        <v>0.0</v>
      </c>
      <c r="AM18" s="172" t="s">
        <v>816</v>
      </c>
      <c r="AN18" s="172">
        <v>1.0</v>
      </c>
      <c r="AO18" s="172" t="s">
        <v>817</v>
      </c>
      <c r="AP18" s="172">
        <v>0.25</v>
      </c>
    </row>
    <row r="19">
      <c r="A19" s="96"/>
      <c r="B19" s="179" t="s">
        <v>655</v>
      </c>
      <c r="C19" s="182" t="s">
        <v>818</v>
      </c>
      <c r="D19" s="180"/>
      <c r="E19" s="182">
        <f>E8</f>
        <v>2</v>
      </c>
      <c r="F19" s="181" t="s">
        <v>819</v>
      </c>
      <c r="G19" s="172" t="s">
        <v>819</v>
      </c>
      <c r="H19" s="183">
        <v>1.5</v>
      </c>
      <c r="I19" s="172" t="s">
        <v>819</v>
      </c>
      <c r="J19" s="183">
        <v>0.0</v>
      </c>
      <c r="K19" s="172" t="s">
        <v>819</v>
      </c>
      <c r="L19" s="183">
        <v>0.0</v>
      </c>
      <c r="M19" s="172" t="s">
        <v>819</v>
      </c>
      <c r="N19" s="183">
        <v>1.5</v>
      </c>
      <c r="O19" s="172" t="s">
        <v>819</v>
      </c>
      <c r="P19" s="183">
        <v>0.0</v>
      </c>
      <c r="Q19" s="172" t="s">
        <v>353</v>
      </c>
      <c r="R19" s="183">
        <v>0.0</v>
      </c>
      <c r="S19" s="162" t="s">
        <v>819</v>
      </c>
      <c r="T19" s="183">
        <v>0.5</v>
      </c>
      <c r="U19" s="172" t="s">
        <v>819</v>
      </c>
      <c r="V19" s="183">
        <v>0.5</v>
      </c>
      <c r="W19" s="162" t="s">
        <v>819</v>
      </c>
      <c r="X19" s="183">
        <v>0.0</v>
      </c>
      <c r="Y19" s="172" t="s">
        <v>819</v>
      </c>
      <c r="Z19" s="183">
        <v>1.0</v>
      </c>
      <c r="AA19" s="172" t="s">
        <v>819</v>
      </c>
      <c r="AB19" s="183">
        <v>0.5</v>
      </c>
      <c r="AC19" s="172" t="s">
        <v>819</v>
      </c>
      <c r="AD19" s="183">
        <v>0.25</v>
      </c>
      <c r="AE19" s="172" t="s">
        <v>819</v>
      </c>
      <c r="AF19" s="183">
        <v>0.5</v>
      </c>
      <c r="AG19" s="172" t="s">
        <v>819</v>
      </c>
      <c r="AH19" s="183">
        <v>2.0</v>
      </c>
      <c r="AI19" s="172" t="s">
        <v>819</v>
      </c>
      <c r="AJ19" s="183">
        <v>1.5</v>
      </c>
      <c r="AK19" s="172" t="s">
        <v>819</v>
      </c>
      <c r="AL19" s="183">
        <v>0.0</v>
      </c>
      <c r="AM19" s="172" t="s">
        <v>819</v>
      </c>
      <c r="AN19" s="183">
        <v>1.0</v>
      </c>
      <c r="AO19" s="172" t="s">
        <v>819</v>
      </c>
      <c r="AP19" s="183">
        <v>2.0</v>
      </c>
    </row>
    <row r="20">
      <c r="A20" s="96"/>
      <c r="B20" s="96"/>
      <c r="C20" s="180" t="s">
        <v>820</v>
      </c>
      <c r="D20" s="180" t="s">
        <v>821</v>
      </c>
      <c r="E20" s="180">
        <v>2.0</v>
      </c>
      <c r="F20" s="181" t="s">
        <v>822</v>
      </c>
      <c r="G20" s="172" t="s">
        <v>131</v>
      </c>
      <c r="H20" s="172">
        <v>0.0</v>
      </c>
      <c r="I20" s="172" t="s">
        <v>131</v>
      </c>
      <c r="J20" s="172">
        <v>0.0</v>
      </c>
      <c r="K20" s="172" t="s">
        <v>131</v>
      </c>
      <c r="L20" s="172">
        <v>0.0</v>
      </c>
      <c r="M20" s="174" t="s">
        <v>823</v>
      </c>
      <c r="N20" s="172">
        <v>1.0</v>
      </c>
      <c r="O20" s="172" t="s">
        <v>353</v>
      </c>
      <c r="P20" s="172">
        <v>0.0</v>
      </c>
      <c r="Q20" s="172" t="s">
        <v>353</v>
      </c>
      <c r="R20" s="172">
        <v>0.0</v>
      </c>
      <c r="S20" s="172" t="s">
        <v>824</v>
      </c>
      <c r="T20" s="172">
        <v>2.0</v>
      </c>
      <c r="U20" s="172" t="s">
        <v>131</v>
      </c>
      <c r="V20" s="172">
        <v>0.0</v>
      </c>
      <c r="W20" s="172" t="s">
        <v>353</v>
      </c>
      <c r="X20" s="172">
        <v>0.0</v>
      </c>
      <c r="Y20" s="172" t="s">
        <v>825</v>
      </c>
      <c r="Z20" s="172">
        <v>0.0</v>
      </c>
      <c r="AA20" s="172" t="s">
        <v>353</v>
      </c>
      <c r="AB20" s="172">
        <v>0.0</v>
      </c>
      <c r="AC20" s="172" t="s">
        <v>353</v>
      </c>
      <c r="AD20" s="172">
        <v>0.0</v>
      </c>
      <c r="AE20" s="172" t="s">
        <v>131</v>
      </c>
      <c r="AF20" s="172">
        <v>0.0</v>
      </c>
      <c r="AG20" s="172" t="s">
        <v>826</v>
      </c>
      <c r="AH20" s="172">
        <v>0.5</v>
      </c>
      <c r="AI20" s="172" t="s">
        <v>827</v>
      </c>
      <c r="AJ20" s="172">
        <v>0.5</v>
      </c>
      <c r="AK20" s="172" t="s">
        <v>828</v>
      </c>
      <c r="AL20" s="172">
        <v>0.5</v>
      </c>
      <c r="AM20" s="172" t="s">
        <v>829</v>
      </c>
      <c r="AN20" s="172">
        <v>0.5</v>
      </c>
      <c r="AO20" s="172" t="s">
        <v>830</v>
      </c>
      <c r="AP20" s="172">
        <v>0.5</v>
      </c>
    </row>
    <row r="21">
      <c r="A21" s="96"/>
      <c r="B21" s="96"/>
      <c r="C21" s="180" t="s">
        <v>831</v>
      </c>
      <c r="D21" s="180" t="s">
        <v>832</v>
      </c>
      <c r="E21" s="180">
        <v>2.0</v>
      </c>
      <c r="F21" s="180" t="s">
        <v>833</v>
      </c>
      <c r="G21" s="172" t="s">
        <v>834</v>
      </c>
      <c r="H21" s="173">
        <v>2.0</v>
      </c>
      <c r="I21" s="172" t="s">
        <v>131</v>
      </c>
      <c r="J21" s="172">
        <v>0.0</v>
      </c>
      <c r="K21" s="172" t="s">
        <v>131</v>
      </c>
      <c r="L21" s="172">
        <v>0.0</v>
      </c>
      <c r="M21" s="172" t="s">
        <v>835</v>
      </c>
      <c r="N21" s="172">
        <v>0.0</v>
      </c>
      <c r="O21" s="172" t="s">
        <v>353</v>
      </c>
      <c r="P21" s="172">
        <v>0.0</v>
      </c>
      <c r="Q21" s="172" t="s">
        <v>353</v>
      </c>
      <c r="R21" s="172">
        <v>0.0</v>
      </c>
      <c r="S21" s="172" t="s">
        <v>353</v>
      </c>
      <c r="T21" s="172">
        <v>0.0</v>
      </c>
      <c r="U21" s="172" t="s">
        <v>131</v>
      </c>
      <c r="V21" s="172">
        <v>0.0</v>
      </c>
      <c r="W21" s="172" t="s">
        <v>353</v>
      </c>
      <c r="X21" s="172">
        <v>0.0</v>
      </c>
      <c r="Y21" s="172" t="s">
        <v>131</v>
      </c>
      <c r="Z21" s="172">
        <v>0.0</v>
      </c>
      <c r="AA21" s="172" t="s">
        <v>353</v>
      </c>
      <c r="AB21" s="172">
        <v>0.0</v>
      </c>
      <c r="AC21" s="172" t="s">
        <v>131</v>
      </c>
      <c r="AD21" s="172">
        <v>0.0</v>
      </c>
      <c r="AE21" s="172" t="s">
        <v>836</v>
      </c>
      <c r="AF21" s="172">
        <v>0.0</v>
      </c>
      <c r="AG21" s="172" t="s">
        <v>837</v>
      </c>
      <c r="AH21" s="172">
        <v>0.0</v>
      </c>
      <c r="AI21" s="172" t="s">
        <v>131</v>
      </c>
      <c r="AJ21" s="172">
        <v>0.0</v>
      </c>
      <c r="AK21" s="172" t="s">
        <v>131</v>
      </c>
      <c r="AL21" s="172">
        <v>0.0</v>
      </c>
      <c r="AM21" s="172" t="s">
        <v>838</v>
      </c>
      <c r="AN21" s="172">
        <v>0.0</v>
      </c>
      <c r="AO21" s="172" t="s">
        <v>131</v>
      </c>
      <c r="AP21" s="172">
        <v>0.0</v>
      </c>
    </row>
    <row r="22" ht="200.25" customHeight="1">
      <c r="A22" s="96"/>
      <c r="B22" s="96"/>
      <c r="C22" s="180" t="s">
        <v>839</v>
      </c>
      <c r="D22" s="180"/>
      <c r="E22" s="180">
        <v>2.0</v>
      </c>
      <c r="F22" s="180" t="s">
        <v>840</v>
      </c>
      <c r="G22" s="184" t="s">
        <v>841</v>
      </c>
      <c r="H22" s="185">
        <v>0.5</v>
      </c>
      <c r="I22" s="184" t="s">
        <v>842</v>
      </c>
      <c r="J22" s="172">
        <v>0.0</v>
      </c>
      <c r="K22" s="184" t="s">
        <v>843</v>
      </c>
      <c r="L22" s="172">
        <v>0.0</v>
      </c>
      <c r="M22" s="174" t="s">
        <v>844</v>
      </c>
      <c r="N22" s="172">
        <v>1.5</v>
      </c>
      <c r="O22" s="172" t="s">
        <v>353</v>
      </c>
      <c r="P22" s="172">
        <v>0.0</v>
      </c>
      <c r="Q22" s="172" t="s">
        <v>353</v>
      </c>
      <c r="R22" s="172">
        <v>0.0</v>
      </c>
      <c r="S22" s="174" t="s">
        <v>845</v>
      </c>
      <c r="T22" s="172">
        <v>0.5</v>
      </c>
      <c r="U22" s="184" t="s">
        <v>846</v>
      </c>
      <c r="V22" s="172">
        <v>0.0</v>
      </c>
      <c r="W22" s="172" t="s">
        <v>847</v>
      </c>
      <c r="X22" s="172">
        <v>0.0</v>
      </c>
      <c r="Y22" s="184" t="s">
        <v>848</v>
      </c>
      <c r="Z22" s="184">
        <v>1.5</v>
      </c>
      <c r="AA22" s="172" t="s">
        <v>849</v>
      </c>
      <c r="AB22" s="172">
        <v>0.0</v>
      </c>
      <c r="AC22" s="184" t="s">
        <v>850</v>
      </c>
      <c r="AD22" s="172">
        <v>0.0</v>
      </c>
      <c r="AE22" s="184" t="s">
        <v>851</v>
      </c>
      <c r="AF22" s="172">
        <v>0.0</v>
      </c>
      <c r="AG22" s="184" t="s">
        <v>852</v>
      </c>
      <c r="AH22" s="172">
        <v>0.0</v>
      </c>
      <c r="AI22" s="184" t="s">
        <v>853</v>
      </c>
      <c r="AJ22" s="184">
        <v>0.5</v>
      </c>
      <c r="AK22" s="184" t="s">
        <v>854</v>
      </c>
      <c r="AL22" s="172">
        <v>0.0</v>
      </c>
      <c r="AM22" s="172" t="s">
        <v>855</v>
      </c>
      <c r="AN22" s="172">
        <v>0.5</v>
      </c>
      <c r="AO22" s="184" t="s">
        <v>856</v>
      </c>
      <c r="AP22" s="172">
        <v>0.0</v>
      </c>
    </row>
    <row r="23">
      <c r="A23" s="96"/>
      <c r="B23" s="96"/>
      <c r="C23" s="180" t="s">
        <v>857</v>
      </c>
      <c r="D23" s="180"/>
      <c r="E23" s="180">
        <f t="shared" ref="E23:E24" si="1">E9</f>
        <v>1.5</v>
      </c>
      <c r="F23" s="180" t="s">
        <v>819</v>
      </c>
      <c r="G23" s="135" t="s">
        <v>819</v>
      </c>
      <c r="H23" s="186">
        <v>0.5</v>
      </c>
      <c r="I23" s="135" t="s">
        <v>819</v>
      </c>
      <c r="J23" s="186">
        <v>0.0</v>
      </c>
      <c r="K23" s="135" t="s">
        <v>819</v>
      </c>
      <c r="L23" s="186">
        <v>0.0</v>
      </c>
      <c r="M23" s="135" t="s">
        <v>819</v>
      </c>
      <c r="N23" s="186">
        <v>1.5</v>
      </c>
      <c r="O23" s="135" t="s">
        <v>819</v>
      </c>
      <c r="P23" s="186">
        <v>0.0</v>
      </c>
      <c r="Q23" s="135" t="s">
        <v>819</v>
      </c>
      <c r="R23" s="186">
        <v>0.0</v>
      </c>
      <c r="S23" s="135" t="s">
        <v>819</v>
      </c>
      <c r="T23" s="186">
        <v>1.0</v>
      </c>
      <c r="U23" s="135" t="s">
        <v>819</v>
      </c>
      <c r="V23" s="186">
        <v>0.5</v>
      </c>
      <c r="W23" s="135" t="s">
        <v>819</v>
      </c>
      <c r="X23" s="186">
        <v>0.0</v>
      </c>
      <c r="Y23" s="135" t="s">
        <v>819</v>
      </c>
      <c r="Z23" s="186">
        <v>1.0</v>
      </c>
      <c r="AA23" s="135" t="s">
        <v>819</v>
      </c>
      <c r="AB23" s="186">
        <v>0.0</v>
      </c>
      <c r="AC23" s="135" t="s">
        <v>819</v>
      </c>
      <c r="AD23" s="186">
        <v>1.0</v>
      </c>
      <c r="AE23" s="135" t="s">
        <v>819</v>
      </c>
      <c r="AF23" s="186">
        <v>1.0</v>
      </c>
      <c r="AG23" s="135" t="s">
        <v>819</v>
      </c>
      <c r="AH23" s="186">
        <v>1.5</v>
      </c>
      <c r="AI23" s="135" t="s">
        <v>819</v>
      </c>
      <c r="AJ23" s="186">
        <v>1.0</v>
      </c>
      <c r="AK23" s="162" t="s">
        <v>819</v>
      </c>
      <c r="AL23" s="186">
        <v>0.5</v>
      </c>
      <c r="AM23" s="95" t="s">
        <v>819</v>
      </c>
      <c r="AN23" s="186">
        <v>0.5</v>
      </c>
      <c r="AO23" s="136" t="s">
        <v>819</v>
      </c>
      <c r="AP23" s="186">
        <v>1.0</v>
      </c>
    </row>
    <row r="24">
      <c r="A24" s="96"/>
      <c r="B24" s="101"/>
      <c r="C24" s="180" t="s">
        <v>701</v>
      </c>
      <c r="D24" s="180"/>
      <c r="E24" s="180">
        <f t="shared" si="1"/>
        <v>1</v>
      </c>
      <c r="F24" s="180" t="s">
        <v>819</v>
      </c>
      <c r="G24" s="135" t="s">
        <v>819</v>
      </c>
      <c r="H24" s="186">
        <v>1.0</v>
      </c>
      <c r="I24" s="135" t="s">
        <v>819</v>
      </c>
      <c r="J24" s="186">
        <v>0.0</v>
      </c>
      <c r="K24" s="135" t="s">
        <v>819</v>
      </c>
      <c r="L24" s="186">
        <v>0.0</v>
      </c>
      <c r="M24" s="135" t="s">
        <v>819</v>
      </c>
      <c r="N24" s="186">
        <v>1.0</v>
      </c>
      <c r="O24" s="135" t="s">
        <v>819</v>
      </c>
      <c r="P24" s="186">
        <v>0.0</v>
      </c>
      <c r="Q24" s="135" t="s">
        <v>819</v>
      </c>
      <c r="R24" s="186">
        <v>0.0</v>
      </c>
      <c r="S24" s="135" t="s">
        <v>819</v>
      </c>
      <c r="T24" s="186">
        <v>0.0</v>
      </c>
      <c r="U24" s="135" t="s">
        <v>819</v>
      </c>
      <c r="V24" s="186">
        <v>0.0</v>
      </c>
      <c r="W24" s="135" t="s">
        <v>819</v>
      </c>
      <c r="X24" s="186">
        <v>0.0</v>
      </c>
      <c r="Y24" s="135" t="s">
        <v>819</v>
      </c>
      <c r="Z24" s="186">
        <v>1.0</v>
      </c>
      <c r="AA24" s="135" t="s">
        <v>819</v>
      </c>
      <c r="AB24" s="186">
        <v>0.0</v>
      </c>
      <c r="AC24" s="135" t="s">
        <v>819</v>
      </c>
      <c r="AD24" s="186">
        <v>0.0</v>
      </c>
      <c r="AE24" s="135" t="s">
        <v>819</v>
      </c>
      <c r="AF24" s="186">
        <v>1.0</v>
      </c>
      <c r="AG24" s="135" t="s">
        <v>819</v>
      </c>
      <c r="AH24" s="186">
        <v>1.0</v>
      </c>
      <c r="AI24" s="135" t="s">
        <v>819</v>
      </c>
      <c r="AJ24" s="186">
        <v>1.0</v>
      </c>
      <c r="AK24" s="187" t="s">
        <v>819</v>
      </c>
      <c r="AL24" s="186">
        <v>0.0</v>
      </c>
      <c r="AM24" s="188" t="s">
        <v>819</v>
      </c>
      <c r="AN24" s="186">
        <v>0.25</v>
      </c>
      <c r="AO24" s="136" t="s">
        <v>819</v>
      </c>
      <c r="AP24" s="186">
        <v>0.25</v>
      </c>
    </row>
    <row r="25">
      <c r="A25" s="101"/>
      <c r="B25" s="189" t="s">
        <v>712</v>
      </c>
      <c r="C25" s="180" t="s">
        <v>858</v>
      </c>
      <c r="D25" s="180"/>
      <c r="E25" s="180">
        <v>1.0</v>
      </c>
      <c r="F25" s="181" t="s">
        <v>859</v>
      </c>
      <c r="G25" s="184" t="s">
        <v>131</v>
      </c>
      <c r="H25" s="185">
        <v>0.0</v>
      </c>
      <c r="I25" s="184" t="s">
        <v>131</v>
      </c>
      <c r="J25" s="185">
        <v>0.0</v>
      </c>
      <c r="K25" s="162" t="s">
        <v>131</v>
      </c>
      <c r="L25" s="176">
        <v>0.0</v>
      </c>
      <c r="M25" s="174" t="s">
        <v>860</v>
      </c>
      <c r="N25" s="172">
        <v>1.0</v>
      </c>
      <c r="O25" s="162" t="s">
        <v>131</v>
      </c>
      <c r="P25" s="176">
        <v>0.0</v>
      </c>
      <c r="Q25" s="172" t="s">
        <v>353</v>
      </c>
      <c r="R25" s="172">
        <v>0.0</v>
      </c>
      <c r="S25" s="184" t="s">
        <v>861</v>
      </c>
      <c r="T25" s="185">
        <v>0.0</v>
      </c>
      <c r="U25" s="184" t="s">
        <v>131</v>
      </c>
      <c r="V25" s="185">
        <v>0.0</v>
      </c>
      <c r="W25" s="184" t="s">
        <v>131</v>
      </c>
      <c r="X25" s="185">
        <v>0.0</v>
      </c>
      <c r="Y25" s="184" t="s">
        <v>131</v>
      </c>
      <c r="Z25" s="185">
        <v>0.0</v>
      </c>
      <c r="AA25" s="184" t="s">
        <v>131</v>
      </c>
      <c r="AB25" s="185">
        <v>0.0</v>
      </c>
      <c r="AC25" s="184" t="s">
        <v>131</v>
      </c>
      <c r="AD25" s="185">
        <v>0.0</v>
      </c>
      <c r="AE25" s="184" t="s">
        <v>131</v>
      </c>
      <c r="AF25" s="185">
        <v>0.0</v>
      </c>
      <c r="AG25" s="184" t="s">
        <v>131</v>
      </c>
      <c r="AH25" s="185">
        <v>0.0</v>
      </c>
      <c r="AI25" s="184" t="s">
        <v>131</v>
      </c>
      <c r="AJ25" s="185">
        <v>0.0</v>
      </c>
      <c r="AK25" s="184" t="s">
        <v>131</v>
      </c>
      <c r="AL25" s="185">
        <v>0.0</v>
      </c>
      <c r="AM25" s="172" t="s">
        <v>131</v>
      </c>
      <c r="AN25" s="172">
        <v>0.0</v>
      </c>
      <c r="AO25" s="184" t="s">
        <v>131</v>
      </c>
      <c r="AP25" s="172">
        <v>0.0</v>
      </c>
    </row>
    <row r="26">
      <c r="A26" s="190" t="s">
        <v>862</v>
      </c>
      <c r="B26" s="190" t="s">
        <v>570</v>
      </c>
      <c r="C26" s="191" t="s">
        <v>863</v>
      </c>
      <c r="D26" s="191" t="s">
        <v>864</v>
      </c>
      <c r="E26" s="191">
        <v>1.0</v>
      </c>
      <c r="F26" s="192" t="s">
        <v>865</v>
      </c>
      <c r="G26" s="95" t="s">
        <v>866</v>
      </c>
      <c r="H26" s="164">
        <v>0.0</v>
      </c>
      <c r="I26" s="162" t="s">
        <v>353</v>
      </c>
      <c r="J26" s="176">
        <v>0.0</v>
      </c>
      <c r="K26" s="187" t="s">
        <v>353</v>
      </c>
      <c r="L26" s="193">
        <v>0.0</v>
      </c>
      <c r="M26" s="95" t="s">
        <v>867</v>
      </c>
      <c r="N26" s="162">
        <v>0.0</v>
      </c>
      <c r="O26" s="187" t="s">
        <v>353</v>
      </c>
      <c r="P26" s="193">
        <v>0.0</v>
      </c>
      <c r="Q26" s="172" t="s">
        <v>353</v>
      </c>
      <c r="R26" s="172">
        <v>0.0</v>
      </c>
      <c r="S26" s="162" t="s">
        <v>868</v>
      </c>
      <c r="T26" s="162">
        <v>1.0</v>
      </c>
      <c r="U26" s="162" t="s">
        <v>869</v>
      </c>
      <c r="V26" s="162">
        <v>0.0</v>
      </c>
      <c r="W26" s="162" t="s">
        <v>870</v>
      </c>
      <c r="X26" s="162">
        <v>0.0</v>
      </c>
      <c r="Y26" s="162" t="s">
        <v>871</v>
      </c>
      <c r="Z26" s="162">
        <v>0.0</v>
      </c>
      <c r="AA26" s="162" t="s">
        <v>872</v>
      </c>
      <c r="AB26" s="162">
        <v>0.0</v>
      </c>
      <c r="AC26" s="162" t="s">
        <v>873</v>
      </c>
      <c r="AD26" s="162">
        <v>0.0</v>
      </c>
      <c r="AE26" s="162" t="s">
        <v>874</v>
      </c>
      <c r="AF26" s="162">
        <v>0.0</v>
      </c>
      <c r="AG26" s="162" t="s">
        <v>875</v>
      </c>
      <c r="AH26" s="162">
        <v>0.0</v>
      </c>
      <c r="AI26" s="162" t="s">
        <v>876</v>
      </c>
      <c r="AJ26" s="164">
        <v>0.0</v>
      </c>
      <c r="AK26" s="162" t="s">
        <v>877</v>
      </c>
      <c r="AL26" s="162">
        <v>0.0</v>
      </c>
      <c r="AM26" s="95" t="s">
        <v>878</v>
      </c>
      <c r="AN26" s="162">
        <v>0.0</v>
      </c>
      <c r="AO26" s="162" t="s">
        <v>353</v>
      </c>
      <c r="AP26" s="176">
        <v>0.0</v>
      </c>
    </row>
    <row r="27">
      <c r="A27" s="96"/>
      <c r="B27" s="96"/>
      <c r="C27" s="191" t="s">
        <v>879</v>
      </c>
      <c r="D27" s="191" t="s">
        <v>880</v>
      </c>
      <c r="E27" s="191">
        <v>1.0</v>
      </c>
      <c r="F27" s="192" t="s">
        <v>881</v>
      </c>
      <c r="G27" s="188" t="s">
        <v>882</v>
      </c>
      <c r="H27" s="193">
        <v>0.0</v>
      </c>
      <c r="I27" s="187" t="s">
        <v>353</v>
      </c>
      <c r="J27" s="193">
        <v>0.0</v>
      </c>
      <c r="K27" s="187" t="s">
        <v>353</v>
      </c>
      <c r="L27" s="193">
        <v>0.0</v>
      </c>
      <c r="M27" s="188" t="s">
        <v>883</v>
      </c>
      <c r="N27" s="187">
        <v>0.0</v>
      </c>
      <c r="O27" s="187" t="s">
        <v>353</v>
      </c>
      <c r="P27" s="193">
        <v>0.0</v>
      </c>
      <c r="Q27" s="172" t="s">
        <v>353</v>
      </c>
      <c r="R27" s="172">
        <v>0.0</v>
      </c>
      <c r="S27" s="187" t="s">
        <v>884</v>
      </c>
      <c r="T27" s="187">
        <v>0.0</v>
      </c>
      <c r="U27" s="187" t="s">
        <v>885</v>
      </c>
      <c r="V27" s="187">
        <v>0.0</v>
      </c>
      <c r="W27" s="187" t="s">
        <v>886</v>
      </c>
      <c r="X27" s="187">
        <v>0.0</v>
      </c>
      <c r="Y27" s="187" t="s">
        <v>887</v>
      </c>
      <c r="Z27" s="187">
        <v>0.0</v>
      </c>
      <c r="AA27" s="187" t="s">
        <v>888</v>
      </c>
      <c r="AB27" s="187">
        <v>0.0</v>
      </c>
      <c r="AC27" s="187" t="s">
        <v>889</v>
      </c>
      <c r="AD27" s="187">
        <v>0.0</v>
      </c>
      <c r="AE27" s="187" t="s">
        <v>890</v>
      </c>
      <c r="AF27" s="187">
        <v>0.0</v>
      </c>
      <c r="AG27" s="187" t="s">
        <v>891</v>
      </c>
      <c r="AH27" s="187">
        <v>0.0</v>
      </c>
      <c r="AI27" s="187" t="s">
        <v>892</v>
      </c>
      <c r="AJ27" s="193">
        <v>0.0</v>
      </c>
      <c r="AK27" s="187" t="s">
        <v>893</v>
      </c>
      <c r="AL27" s="187">
        <v>0.0</v>
      </c>
      <c r="AM27" s="188" t="s">
        <v>894</v>
      </c>
      <c r="AN27" s="187">
        <v>0.0</v>
      </c>
      <c r="AO27" s="187" t="s">
        <v>353</v>
      </c>
      <c r="AP27" s="193">
        <v>0.0</v>
      </c>
    </row>
    <row r="28">
      <c r="A28" s="96"/>
      <c r="B28" s="96"/>
      <c r="C28" s="191" t="s">
        <v>895</v>
      </c>
      <c r="D28" s="191" t="s">
        <v>896</v>
      </c>
      <c r="E28" s="191">
        <v>2.0</v>
      </c>
      <c r="F28" s="192" t="s">
        <v>897</v>
      </c>
      <c r="G28" s="188" t="s">
        <v>898</v>
      </c>
      <c r="H28" s="194">
        <v>2.0</v>
      </c>
      <c r="I28" s="187" t="s">
        <v>899</v>
      </c>
      <c r="J28" s="193">
        <v>0.0</v>
      </c>
      <c r="K28" s="187" t="s">
        <v>900</v>
      </c>
      <c r="L28" s="187">
        <v>0.0</v>
      </c>
      <c r="M28" s="188" t="s">
        <v>901</v>
      </c>
      <c r="N28" s="187">
        <v>0.0</v>
      </c>
      <c r="O28" s="187" t="s">
        <v>902</v>
      </c>
      <c r="P28" s="187">
        <v>0.0</v>
      </c>
      <c r="Q28" s="172" t="s">
        <v>353</v>
      </c>
      <c r="R28" s="172">
        <v>0.0</v>
      </c>
      <c r="S28" s="187" t="s">
        <v>903</v>
      </c>
      <c r="T28" s="187">
        <v>2.0</v>
      </c>
      <c r="U28" s="187" t="s">
        <v>904</v>
      </c>
      <c r="V28" s="187">
        <v>0.0</v>
      </c>
      <c r="W28" s="187" t="s">
        <v>905</v>
      </c>
      <c r="X28" s="187">
        <v>0.0</v>
      </c>
      <c r="Y28" s="187" t="s">
        <v>906</v>
      </c>
      <c r="Z28" s="187">
        <v>1.0</v>
      </c>
      <c r="AA28" s="187" t="s">
        <v>907</v>
      </c>
      <c r="AB28" s="187">
        <v>0.0</v>
      </c>
      <c r="AC28" s="187" t="s">
        <v>908</v>
      </c>
      <c r="AD28" s="187">
        <v>0.0</v>
      </c>
      <c r="AE28" s="187" t="s">
        <v>909</v>
      </c>
      <c r="AF28" s="187">
        <v>0.0</v>
      </c>
      <c r="AG28" s="187" t="s">
        <v>910</v>
      </c>
      <c r="AH28" s="187">
        <v>0.0</v>
      </c>
      <c r="AI28" s="187" t="s">
        <v>911</v>
      </c>
      <c r="AJ28" s="193">
        <v>0.5</v>
      </c>
      <c r="AK28" s="187" t="s">
        <v>912</v>
      </c>
      <c r="AL28" s="187">
        <v>0.0</v>
      </c>
      <c r="AM28" s="188" t="s">
        <v>913</v>
      </c>
      <c r="AN28" s="187">
        <v>0.0</v>
      </c>
      <c r="AO28" s="187" t="s">
        <v>914</v>
      </c>
      <c r="AP28" s="187">
        <v>0.0</v>
      </c>
    </row>
    <row r="29">
      <c r="A29" s="96"/>
      <c r="B29" s="101"/>
      <c r="C29" s="191" t="s">
        <v>915</v>
      </c>
      <c r="D29" s="191"/>
      <c r="E29" s="191">
        <v>1.0</v>
      </c>
      <c r="F29" s="192" t="s">
        <v>916</v>
      </c>
      <c r="G29" s="188" t="s">
        <v>131</v>
      </c>
      <c r="H29" s="194">
        <v>0.0</v>
      </c>
      <c r="I29" s="187" t="s">
        <v>131</v>
      </c>
      <c r="J29" s="193">
        <v>0.0</v>
      </c>
      <c r="K29" s="187" t="s">
        <v>131</v>
      </c>
      <c r="L29" s="193">
        <v>0.0</v>
      </c>
      <c r="M29" s="188" t="s">
        <v>131</v>
      </c>
      <c r="N29" s="187">
        <v>0.0</v>
      </c>
      <c r="O29" s="187" t="s">
        <v>131</v>
      </c>
      <c r="P29" s="193">
        <v>0.0</v>
      </c>
      <c r="Q29" s="172" t="s">
        <v>353</v>
      </c>
      <c r="R29" s="172">
        <v>0.0</v>
      </c>
      <c r="S29" s="187" t="s">
        <v>131</v>
      </c>
      <c r="T29" s="187">
        <v>0.0</v>
      </c>
      <c r="U29" s="187" t="s">
        <v>131</v>
      </c>
      <c r="V29" s="193">
        <v>0.0</v>
      </c>
      <c r="W29" s="187" t="s">
        <v>131</v>
      </c>
      <c r="X29" s="193">
        <v>0.0</v>
      </c>
      <c r="Y29" s="187" t="s">
        <v>131</v>
      </c>
      <c r="Z29" s="193">
        <v>0.0</v>
      </c>
      <c r="AA29" s="187" t="s">
        <v>131</v>
      </c>
      <c r="AB29" s="193">
        <v>0.0</v>
      </c>
      <c r="AC29" s="187" t="s">
        <v>131</v>
      </c>
      <c r="AD29" s="193">
        <v>0.0</v>
      </c>
      <c r="AE29" s="187" t="s">
        <v>131</v>
      </c>
      <c r="AF29" s="193">
        <v>0.0</v>
      </c>
      <c r="AG29" s="187" t="s">
        <v>131</v>
      </c>
      <c r="AH29" s="193">
        <v>0.0</v>
      </c>
      <c r="AI29" s="187" t="s">
        <v>131</v>
      </c>
      <c r="AJ29" s="187">
        <v>0.0</v>
      </c>
      <c r="AK29" s="187" t="s">
        <v>131</v>
      </c>
      <c r="AL29" s="193">
        <v>0.0</v>
      </c>
      <c r="AM29" s="188" t="s">
        <v>131</v>
      </c>
      <c r="AN29" s="187">
        <v>0.0</v>
      </c>
      <c r="AO29" s="187" t="s">
        <v>131</v>
      </c>
      <c r="AP29" s="193">
        <v>0.0</v>
      </c>
    </row>
    <row r="30">
      <c r="A30" s="96"/>
      <c r="B30" s="195" t="s">
        <v>613</v>
      </c>
      <c r="C30" s="191" t="s">
        <v>917</v>
      </c>
      <c r="D30" s="191"/>
      <c r="E30" s="196">
        <v>1.0</v>
      </c>
      <c r="F30" s="192" t="s">
        <v>918</v>
      </c>
      <c r="G30" s="188" t="s">
        <v>131</v>
      </c>
      <c r="H30" s="187">
        <v>0.0</v>
      </c>
      <c r="I30" s="187" t="s">
        <v>131</v>
      </c>
      <c r="J30" s="187">
        <v>0.0</v>
      </c>
      <c r="K30" s="187" t="s">
        <v>131</v>
      </c>
      <c r="L30" s="187">
        <v>0.0</v>
      </c>
      <c r="M30" s="188" t="s">
        <v>353</v>
      </c>
      <c r="N30" s="187">
        <v>0.0</v>
      </c>
      <c r="O30" s="187" t="s">
        <v>131</v>
      </c>
      <c r="P30" s="187">
        <v>0.0</v>
      </c>
      <c r="Q30" s="172" t="s">
        <v>353</v>
      </c>
      <c r="R30" s="172">
        <v>0.0</v>
      </c>
      <c r="S30" s="187" t="s">
        <v>131</v>
      </c>
      <c r="T30" s="187">
        <v>0.0</v>
      </c>
      <c r="U30" s="187" t="s">
        <v>131</v>
      </c>
      <c r="V30" s="187">
        <v>0.0</v>
      </c>
      <c r="W30" s="187" t="s">
        <v>131</v>
      </c>
      <c r="X30" s="187">
        <v>0.0</v>
      </c>
      <c r="Y30" s="187" t="s">
        <v>919</v>
      </c>
      <c r="Z30" s="187">
        <v>0.25</v>
      </c>
      <c r="AA30" s="187" t="s">
        <v>131</v>
      </c>
      <c r="AB30" s="187">
        <v>0.0</v>
      </c>
      <c r="AC30" s="187" t="s">
        <v>131</v>
      </c>
      <c r="AD30" s="187">
        <v>0.0</v>
      </c>
      <c r="AE30" s="187" t="s">
        <v>131</v>
      </c>
      <c r="AF30" s="187">
        <v>0.0</v>
      </c>
      <c r="AG30" s="187" t="s">
        <v>131</v>
      </c>
      <c r="AH30" s="187">
        <v>0.0</v>
      </c>
      <c r="AI30" s="187" t="s">
        <v>131</v>
      </c>
      <c r="AJ30" s="187">
        <v>0.0</v>
      </c>
      <c r="AK30" s="187" t="s">
        <v>131</v>
      </c>
      <c r="AL30" s="187">
        <v>0.0</v>
      </c>
      <c r="AM30" s="197" t="s">
        <v>920</v>
      </c>
      <c r="AN30" s="198">
        <v>0.0</v>
      </c>
      <c r="AO30" s="187" t="s">
        <v>131</v>
      </c>
      <c r="AP30" s="187">
        <v>0.0</v>
      </c>
    </row>
    <row r="31">
      <c r="A31" s="96"/>
      <c r="B31" s="190" t="s">
        <v>655</v>
      </c>
      <c r="C31" s="191" t="s">
        <v>921</v>
      </c>
      <c r="D31" s="191" t="s">
        <v>922</v>
      </c>
      <c r="E31" s="191">
        <v>1.0</v>
      </c>
      <c r="F31" s="192" t="s">
        <v>923</v>
      </c>
      <c r="G31" s="188" t="s">
        <v>131</v>
      </c>
      <c r="H31" s="187">
        <v>0.0</v>
      </c>
      <c r="I31" s="187" t="s">
        <v>131</v>
      </c>
      <c r="J31" s="187">
        <v>0.0</v>
      </c>
      <c r="K31" s="187" t="s">
        <v>131</v>
      </c>
      <c r="L31" s="187">
        <v>0.0</v>
      </c>
      <c r="M31" s="188" t="s">
        <v>924</v>
      </c>
      <c r="N31" s="187">
        <v>0.25</v>
      </c>
      <c r="O31" s="187" t="s">
        <v>131</v>
      </c>
      <c r="P31" s="187">
        <v>0.0</v>
      </c>
      <c r="Q31" s="172" t="s">
        <v>353</v>
      </c>
      <c r="R31" s="172">
        <v>0.0</v>
      </c>
      <c r="S31" s="187" t="s">
        <v>131</v>
      </c>
      <c r="T31" s="187">
        <v>0.0</v>
      </c>
      <c r="U31" s="187" t="s">
        <v>131</v>
      </c>
      <c r="V31" s="187">
        <v>0.0</v>
      </c>
      <c r="W31" s="187" t="s">
        <v>131</v>
      </c>
      <c r="X31" s="187">
        <v>0.0</v>
      </c>
      <c r="Y31" s="187" t="s">
        <v>131</v>
      </c>
      <c r="Z31" s="187">
        <v>0.0</v>
      </c>
      <c r="AA31" s="187" t="s">
        <v>131</v>
      </c>
      <c r="AB31" s="187">
        <v>0.0</v>
      </c>
      <c r="AC31" s="187" t="s">
        <v>131</v>
      </c>
      <c r="AD31" s="187">
        <v>0.0</v>
      </c>
      <c r="AE31" s="187" t="s">
        <v>131</v>
      </c>
      <c r="AF31" s="187">
        <v>0.0</v>
      </c>
      <c r="AG31" s="187" t="s">
        <v>131</v>
      </c>
      <c r="AH31" s="187">
        <v>0.0</v>
      </c>
      <c r="AI31" s="187" t="s">
        <v>925</v>
      </c>
      <c r="AJ31" s="187">
        <v>0.25</v>
      </c>
      <c r="AK31" s="187" t="s">
        <v>131</v>
      </c>
      <c r="AL31" s="187">
        <v>0.0</v>
      </c>
      <c r="AM31" s="188" t="s">
        <v>131</v>
      </c>
      <c r="AN31" s="187">
        <v>0.0</v>
      </c>
      <c r="AO31" s="187" t="s">
        <v>131</v>
      </c>
      <c r="AP31" s="187">
        <v>0.0</v>
      </c>
    </row>
    <row r="32">
      <c r="A32" s="96"/>
      <c r="B32" s="96"/>
      <c r="C32" s="191" t="s">
        <v>926</v>
      </c>
      <c r="D32" s="191" t="s">
        <v>927</v>
      </c>
      <c r="E32" s="196">
        <f>E22</f>
        <v>2</v>
      </c>
      <c r="F32" s="192" t="s">
        <v>928</v>
      </c>
      <c r="G32" s="184" t="s">
        <v>928</v>
      </c>
      <c r="H32" s="183">
        <v>0.5</v>
      </c>
      <c r="I32" s="184" t="s">
        <v>928</v>
      </c>
      <c r="J32" s="183">
        <v>0.0</v>
      </c>
      <c r="K32" s="184" t="s">
        <v>928</v>
      </c>
      <c r="L32" s="183">
        <v>0.0</v>
      </c>
      <c r="M32" s="184" t="s">
        <v>928</v>
      </c>
      <c r="N32" s="183">
        <v>1.5</v>
      </c>
      <c r="O32" s="184" t="s">
        <v>928</v>
      </c>
      <c r="P32" s="183">
        <v>0.0</v>
      </c>
      <c r="Q32" s="184" t="s">
        <v>928</v>
      </c>
      <c r="R32" s="183">
        <v>0.0</v>
      </c>
      <c r="S32" s="184" t="s">
        <v>928</v>
      </c>
      <c r="T32" s="183">
        <v>0.5</v>
      </c>
      <c r="U32" s="184" t="s">
        <v>928</v>
      </c>
      <c r="V32" s="183">
        <v>0.0</v>
      </c>
      <c r="W32" s="184" t="s">
        <v>928</v>
      </c>
      <c r="X32" s="183">
        <v>0.0</v>
      </c>
      <c r="Y32" s="184" t="s">
        <v>928</v>
      </c>
      <c r="Z32" s="183">
        <v>1.5</v>
      </c>
      <c r="AA32" s="184" t="s">
        <v>928</v>
      </c>
      <c r="AB32" s="183">
        <v>0.0</v>
      </c>
      <c r="AC32" s="184" t="s">
        <v>928</v>
      </c>
      <c r="AD32" s="183">
        <v>0.0</v>
      </c>
      <c r="AE32" s="184" t="s">
        <v>928</v>
      </c>
      <c r="AF32" s="183">
        <v>0.0</v>
      </c>
      <c r="AG32" s="184" t="s">
        <v>928</v>
      </c>
      <c r="AH32" s="183">
        <v>0.0</v>
      </c>
      <c r="AI32" s="184" t="s">
        <v>928</v>
      </c>
      <c r="AJ32" s="183">
        <v>0.5</v>
      </c>
      <c r="AK32" s="184" t="s">
        <v>928</v>
      </c>
      <c r="AL32" s="183">
        <v>0.0</v>
      </c>
      <c r="AM32" s="184" t="s">
        <v>928</v>
      </c>
      <c r="AN32" s="183">
        <v>0.5</v>
      </c>
      <c r="AO32" s="184" t="s">
        <v>928</v>
      </c>
      <c r="AP32" s="183">
        <v>0.0</v>
      </c>
    </row>
    <row r="33" ht="200.25" customHeight="1">
      <c r="A33" s="96"/>
      <c r="B33" s="96"/>
      <c r="C33" s="191" t="s">
        <v>929</v>
      </c>
      <c r="D33" s="191" t="s">
        <v>930</v>
      </c>
      <c r="E33" s="191">
        <v>2.0</v>
      </c>
      <c r="F33" s="192" t="s">
        <v>931</v>
      </c>
      <c r="G33" s="173" t="s">
        <v>131</v>
      </c>
      <c r="H33" s="173">
        <v>0.0</v>
      </c>
      <c r="I33" s="174" t="s">
        <v>131</v>
      </c>
      <c r="J33" s="172">
        <v>0.0</v>
      </c>
      <c r="K33" s="174" t="s">
        <v>131</v>
      </c>
      <c r="L33" s="172">
        <v>0.0</v>
      </c>
      <c r="M33" s="172" t="s">
        <v>131</v>
      </c>
      <c r="N33" s="172">
        <v>0.0</v>
      </c>
      <c r="O33" s="172" t="s">
        <v>353</v>
      </c>
      <c r="P33" s="172">
        <v>0.0</v>
      </c>
      <c r="Q33" s="172" t="s">
        <v>353</v>
      </c>
      <c r="R33" s="172">
        <v>0.0</v>
      </c>
      <c r="S33" s="172" t="s">
        <v>353</v>
      </c>
      <c r="T33" s="172">
        <v>0.0</v>
      </c>
      <c r="U33" s="174" t="s">
        <v>131</v>
      </c>
      <c r="V33" s="172">
        <v>0.0</v>
      </c>
      <c r="W33" s="172" t="s">
        <v>353</v>
      </c>
      <c r="X33" s="172">
        <v>0.0</v>
      </c>
      <c r="Y33" s="174" t="s">
        <v>932</v>
      </c>
      <c r="Z33" s="172">
        <v>0.0</v>
      </c>
      <c r="AA33" s="187" t="s">
        <v>131</v>
      </c>
      <c r="AB33" s="187">
        <v>0.0</v>
      </c>
      <c r="AC33" s="174" t="s">
        <v>131</v>
      </c>
      <c r="AD33" s="172">
        <v>0.0</v>
      </c>
      <c r="AE33" s="174" t="s">
        <v>131</v>
      </c>
      <c r="AF33" s="172">
        <v>0.0</v>
      </c>
      <c r="AG33" s="174" t="s">
        <v>131</v>
      </c>
      <c r="AH33" s="172">
        <v>0.0</v>
      </c>
      <c r="AI33" s="172" t="s">
        <v>933</v>
      </c>
      <c r="AJ33" s="172">
        <v>0.0</v>
      </c>
      <c r="AK33" s="174" t="s">
        <v>131</v>
      </c>
      <c r="AL33" s="172">
        <v>0.0</v>
      </c>
      <c r="AM33" s="172" t="s">
        <v>131</v>
      </c>
      <c r="AN33" s="172">
        <v>0.0</v>
      </c>
      <c r="AO33" s="174" t="s">
        <v>131</v>
      </c>
      <c r="AP33" s="172">
        <v>0.0</v>
      </c>
    </row>
    <row r="34">
      <c r="A34" s="96"/>
      <c r="B34" s="101"/>
      <c r="C34" s="191" t="s">
        <v>934</v>
      </c>
      <c r="D34" s="191"/>
      <c r="E34" s="191">
        <v>1.0</v>
      </c>
      <c r="F34" s="199" t="s">
        <v>935</v>
      </c>
      <c r="G34" s="172" t="s">
        <v>131</v>
      </c>
      <c r="H34" s="184">
        <v>0.0</v>
      </c>
      <c r="I34" s="172" t="s">
        <v>131</v>
      </c>
      <c r="J34" s="184">
        <v>0.0</v>
      </c>
      <c r="K34" s="172" t="s">
        <v>131</v>
      </c>
      <c r="L34" s="184">
        <v>0.0</v>
      </c>
      <c r="M34" s="172" t="s">
        <v>131</v>
      </c>
      <c r="N34" s="172">
        <v>0.0</v>
      </c>
      <c r="O34" s="172" t="s">
        <v>353</v>
      </c>
      <c r="P34" s="172">
        <v>0.0</v>
      </c>
      <c r="Q34" s="172" t="s">
        <v>353</v>
      </c>
      <c r="R34" s="172">
        <v>0.0</v>
      </c>
      <c r="S34" s="172" t="s">
        <v>353</v>
      </c>
      <c r="T34" s="172">
        <v>0.0</v>
      </c>
      <c r="U34" s="172" t="s">
        <v>131</v>
      </c>
      <c r="V34" s="184">
        <v>0.0</v>
      </c>
      <c r="W34" s="172" t="s">
        <v>353</v>
      </c>
      <c r="X34" s="172">
        <v>0.0</v>
      </c>
      <c r="Y34" s="172" t="s">
        <v>936</v>
      </c>
      <c r="Z34" s="184">
        <v>0.0</v>
      </c>
      <c r="AA34" s="187" t="s">
        <v>131</v>
      </c>
      <c r="AB34" s="187">
        <v>0.0</v>
      </c>
      <c r="AC34" s="172" t="s">
        <v>131</v>
      </c>
      <c r="AD34" s="184">
        <v>0.0</v>
      </c>
      <c r="AE34" s="172" t="s">
        <v>131</v>
      </c>
      <c r="AF34" s="184">
        <v>0.0</v>
      </c>
      <c r="AG34" s="172" t="s">
        <v>131</v>
      </c>
      <c r="AH34" s="184">
        <v>0.0</v>
      </c>
      <c r="AI34" s="172" t="s">
        <v>131</v>
      </c>
      <c r="AJ34" s="184">
        <v>0.0</v>
      </c>
      <c r="AK34" s="172" t="s">
        <v>131</v>
      </c>
      <c r="AL34" s="184">
        <v>0.0</v>
      </c>
      <c r="AM34" s="172" t="s">
        <v>131</v>
      </c>
      <c r="AN34" s="172">
        <v>0.0</v>
      </c>
      <c r="AO34" s="172" t="s">
        <v>131</v>
      </c>
      <c r="AP34" s="184">
        <v>0.0</v>
      </c>
    </row>
    <row r="35">
      <c r="A35" s="101"/>
      <c r="B35" s="195" t="s">
        <v>712</v>
      </c>
      <c r="C35" s="191" t="s">
        <v>937</v>
      </c>
      <c r="D35" s="191" t="s">
        <v>938</v>
      </c>
      <c r="E35" s="191">
        <v>1.0</v>
      </c>
      <c r="F35" s="199" t="s">
        <v>939</v>
      </c>
      <c r="G35" s="172" t="s">
        <v>131</v>
      </c>
      <c r="H35" s="172">
        <v>0.0</v>
      </c>
      <c r="I35" s="172" t="s">
        <v>131</v>
      </c>
      <c r="J35" s="172">
        <v>0.0</v>
      </c>
      <c r="K35" s="172" t="s">
        <v>131</v>
      </c>
      <c r="L35" s="172">
        <v>0.0</v>
      </c>
      <c r="M35" s="172" t="s">
        <v>131</v>
      </c>
      <c r="N35" s="172">
        <v>0.0</v>
      </c>
      <c r="O35" s="172" t="s">
        <v>353</v>
      </c>
      <c r="P35" s="172">
        <v>0.0</v>
      </c>
      <c r="Q35" s="172" t="s">
        <v>353</v>
      </c>
      <c r="R35" s="172">
        <v>0.0</v>
      </c>
      <c r="S35" s="172" t="s">
        <v>353</v>
      </c>
      <c r="T35" s="172">
        <v>0.0</v>
      </c>
      <c r="U35" s="172" t="s">
        <v>131</v>
      </c>
      <c r="V35" s="172">
        <v>0.0</v>
      </c>
      <c r="W35" s="172" t="s">
        <v>353</v>
      </c>
      <c r="X35" s="172">
        <v>0.0</v>
      </c>
      <c r="Y35" s="172" t="s">
        <v>940</v>
      </c>
      <c r="Z35" s="172">
        <v>0.0</v>
      </c>
      <c r="AA35" s="187" t="s">
        <v>131</v>
      </c>
      <c r="AB35" s="187">
        <v>0.0</v>
      </c>
      <c r="AC35" s="172" t="s">
        <v>131</v>
      </c>
      <c r="AD35" s="172">
        <v>0.0</v>
      </c>
      <c r="AE35" s="172" t="s">
        <v>131</v>
      </c>
      <c r="AF35" s="172">
        <v>0.0</v>
      </c>
      <c r="AG35" s="172" t="s">
        <v>131</v>
      </c>
      <c r="AH35" s="172">
        <v>0.0</v>
      </c>
      <c r="AI35" s="172" t="s">
        <v>131</v>
      </c>
      <c r="AJ35" s="172">
        <v>0.0</v>
      </c>
      <c r="AK35" s="172" t="s">
        <v>131</v>
      </c>
      <c r="AL35" s="172">
        <v>0.0</v>
      </c>
      <c r="AM35" s="172" t="s">
        <v>131</v>
      </c>
      <c r="AN35" s="172">
        <v>0.0</v>
      </c>
      <c r="AO35" s="172" t="s">
        <v>131</v>
      </c>
      <c r="AP35" s="172">
        <v>0.0</v>
      </c>
    </row>
    <row r="36">
      <c r="A36" s="200" t="s">
        <v>941</v>
      </c>
      <c r="B36" s="200" t="s">
        <v>570</v>
      </c>
      <c r="C36" s="201" t="s">
        <v>942</v>
      </c>
      <c r="D36" s="201" t="s">
        <v>943</v>
      </c>
      <c r="E36" s="201">
        <v>1.0</v>
      </c>
      <c r="F36" s="202" t="s">
        <v>944</v>
      </c>
      <c r="G36" s="172" t="s">
        <v>945</v>
      </c>
      <c r="H36" s="173">
        <v>0.5</v>
      </c>
      <c r="I36" s="172" t="s">
        <v>946</v>
      </c>
      <c r="J36" s="172">
        <v>0.0</v>
      </c>
      <c r="K36" s="172" t="s">
        <v>576</v>
      </c>
      <c r="L36" s="172">
        <v>0.0</v>
      </c>
      <c r="M36" s="174" t="s">
        <v>947</v>
      </c>
      <c r="N36" s="172">
        <v>0.25</v>
      </c>
      <c r="O36" s="172" t="s">
        <v>353</v>
      </c>
      <c r="P36" s="172">
        <v>0.0</v>
      </c>
      <c r="Q36" s="162" t="s">
        <v>579</v>
      </c>
      <c r="R36" s="164">
        <v>0.0</v>
      </c>
      <c r="S36" s="162" t="s">
        <v>948</v>
      </c>
      <c r="T36" s="162">
        <v>0.5</v>
      </c>
      <c r="U36" s="172" t="s">
        <v>949</v>
      </c>
      <c r="V36" s="172">
        <v>0.5</v>
      </c>
      <c r="W36" s="162" t="s">
        <v>950</v>
      </c>
      <c r="X36" s="162">
        <v>0.5</v>
      </c>
      <c r="Y36" s="172" t="s">
        <v>951</v>
      </c>
      <c r="Z36" s="172">
        <v>0.5</v>
      </c>
      <c r="AA36" s="187" t="s">
        <v>952</v>
      </c>
      <c r="AB36" s="187">
        <v>0.75</v>
      </c>
      <c r="AC36" s="172" t="s">
        <v>953</v>
      </c>
      <c r="AD36" s="172">
        <v>0.5</v>
      </c>
      <c r="AE36" s="172" t="s">
        <v>954</v>
      </c>
      <c r="AF36" s="172">
        <v>0.5</v>
      </c>
      <c r="AG36" s="172" t="s">
        <v>955</v>
      </c>
      <c r="AH36" s="172">
        <v>0.25</v>
      </c>
      <c r="AI36" s="172" t="s">
        <v>956</v>
      </c>
      <c r="AJ36" s="173">
        <v>0.0</v>
      </c>
      <c r="AK36" s="172" t="s">
        <v>957</v>
      </c>
      <c r="AL36" s="172">
        <v>0.0</v>
      </c>
      <c r="AM36" s="174" t="s">
        <v>958</v>
      </c>
      <c r="AN36" s="172">
        <v>0.5</v>
      </c>
      <c r="AO36" s="172" t="s">
        <v>959</v>
      </c>
      <c r="AP36" s="172">
        <v>0.5</v>
      </c>
    </row>
    <row r="37">
      <c r="A37" s="96"/>
      <c r="B37" s="101"/>
      <c r="C37" s="201" t="s">
        <v>960</v>
      </c>
      <c r="D37" s="201" t="s">
        <v>961</v>
      </c>
      <c r="E37" s="201">
        <v>2.0</v>
      </c>
      <c r="F37" s="202" t="s">
        <v>962</v>
      </c>
      <c r="G37" s="172" t="s">
        <v>963</v>
      </c>
      <c r="H37" s="173">
        <v>1.0</v>
      </c>
      <c r="I37" s="172" t="s">
        <v>964</v>
      </c>
      <c r="J37" s="172">
        <v>0.0</v>
      </c>
      <c r="K37" s="172" t="s">
        <v>964</v>
      </c>
      <c r="L37" s="172">
        <v>0.0</v>
      </c>
      <c r="M37" s="184" t="s">
        <v>965</v>
      </c>
      <c r="N37" s="172">
        <v>1.5</v>
      </c>
      <c r="O37" s="172" t="s">
        <v>353</v>
      </c>
      <c r="P37" s="172">
        <v>0.0</v>
      </c>
      <c r="Q37" s="162" t="s">
        <v>966</v>
      </c>
      <c r="R37" s="164">
        <v>0.0</v>
      </c>
      <c r="S37" s="187" t="s">
        <v>967</v>
      </c>
      <c r="T37" s="187">
        <v>1.5</v>
      </c>
      <c r="U37" s="172" t="s">
        <v>968</v>
      </c>
      <c r="V37" s="172">
        <v>1.0</v>
      </c>
      <c r="W37" s="187" t="s">
        <v>969</v>
      </c>
      <c r="X37" s="187">
        <v>1.0</v>
      </c>
      <c r="Y37" s="172" t="s">
        <v>970</v>
      </c>
      <c r="Z37" s="172">
        <v>1.0</v>
      </c>
      <c r="AA37" s="187" t="s">
        <v>971</v>
      </c>
      <c r="AB37" s="187">
        <v>1.0</v>
      </c>
      <c r="AC37" s="172" t="s">
        <v>972</v>
      </c>
      <c r="AD37" s="172">
        <v>1.0</v>
      </c>
      <c r="AE37" s="172" t="s">
        <v>973</v>
      </c>
      <c r="AF37" s="172">
        <v>1.0</v>
      </c>
      <c r="AG37" s="172" t="s">
        <v>974</v>
      </c>
      <c r="AH37" s="172">
        <v>1.0</v>
      </c>
      <c r="AI37" s="172" t="s">
        <v>975</v>
      </c>
      <c r="AJ37" s="172">
        <v>1.5</v>
      </c>
      <c r="AK37" s="172" t="s">
        <v>976</v>
      </c>
      <c r="AL37" s="172">
        <v>0.5</v>
      </c>
      <c r="AM37" s="172" t="s">
        <v>977</v>
      </c>
      <c r="AN37" s="172">
        <v>1.0</v>
      </c>
      <c r="AO37" s="172" t="s">
        <v>978</v>
      </c>
      <c r="AP37" s="172">
        <v>1.0</v>
      </c>
    </row>
    <row r="38" ht="188.25" customHeight="1">
      <c r="A38" s="96"/>
      <c r="B38" s="200" t="s">
        <v>613</v>
      </c>
      <c r="C38" s="201" t="s">
        <v>979</v>
      </c>
      <c r="D38" s="201" t="s">
        <v>980</v>
      </c>
      <c r="E38" s="201">
        <v>1.0</v>
      </c>
      <c r="F38" s="202" t="s">
        <v>981</v>
      </c>
      <c r="G38" s="172" t="s">
        <v>131</v>
      </c>
      <c r="H38" s="172">
        <v>0.0</v>
      </c>
      <c r="I38" s="172" t="s">
        <v>131</v>
      </c>
      <c r="J38" s="172">
        <v>0.0</v>
      </c>
      <c r="K38" s="172" t="s">
        <v>131</v>
      </c>
      <c r="L38" s="172">
        <v>0.0</v>
      </c>
      <c r="M38" s="174" t="s">
        <v>982</v>
      </c>
      <c r="N38" s="172">
        <v>1.0</v>
      </c>
      <c r="O38" s="172" t="s">
        <v>353</v>
      </c>
      <c r="P38" s="172">
        <v>0.0</v>
      </c>
      <c r="Q38" s="172" t="s">
        <v>353</v>
      </c>
      <c r="R38" s="172">
        <v>0.0</v>
      </c>
      <c r="S38" s="172" t="s">
        <v>353</v>
      </c>
      <c r="T38" s="172">
        <v>0.0</v>
      </c>
      <c r="U38" s="172" t="s">
        <v>131</v>
      </c>
      <c r="V38" s="172">
        <v>0.0</v>
      </c>
      <c r="W38" s="172" t="s">
        <v>353</v>
      </c>
      <c r="X38" s="172">
        <v>0.0</v>
      </c>
      <c r="Y38" s="172" t="s">
        <v>983</v>
      </c>
      <c r="Z38" s="172">
        <v>1.0</v>
      </c>
      <c r="AA38" s="172" t="s">
        <v>353</v>
      </c>
      <c r="AB38" s="172">
        <v>0.0</v>
      </c>
      <c r="AC38" s="172" t="s">
        <v>131</v>
      </c>
      <c r="AD38" s="172">
        <v>0.0</v>
      </c>
      <c r="AE38" s="172" t="s">
        <v>984</v>
      </c>
      <c r="AF38" s="172">
        <v>0.0</v>
      </c>
      <c r="AG38" s="172" t="s">
        <v>131</v>
      </c>
      <c r="AH38" s="172">
        <v>0.0</v>
      </c>
      <c r="AI38" s="172" t="s">
        <v>131</v>
      </c>
      <c r="AJ38" s="172">
        <v>0.0</v>
      </c>
      <c r="AK38" s="172" t="s">
        <v>131</v>
      </c>
      <c r="AL38" s="172">
        <v>0.0</v>
      </c>
      <c r="AM38" s="172" t="s">
        <v>985</v>
      </c>
      <c r="AN38" s="172">
        <v>0.0</v>
      </c>
      <c r="AO38" s="172" t="s">
        <v>131</v>
      </c>
      <c r="AP38" s="172">
        <v>0.0</v>
      </c>
    </row>
    <row r="39">
      <c r="A39" s="96"/>
      <c r="B39" s="101"/>
      <c r="C39" s="201" t="s">
        <v>986</v>
      </c>
      <c r="D39" s="201"/>
      <c r="E39" s="201">
        <v>1.0</v>
      </c>
      <c r="F39" s="202" t="s">
        <v>987</v>
      </c>
      <c r="G39" s="172" t="s">
        <v>131</v>
      </c>
      <c r="H39" s="184">
        <v>0.0</v>
      </c>
      <c r="I39" s="172" t="s">
        <v>353</v>
      </c>
      <c r="J39" s="172">
        <v>0.0</v>
      </c>
      <c r="K39" s="172" t="s">
        <v>353</v>
      </c>
      <c r="L39" s="172">
        <v>0.0</v>
      </c>
      <c r="M39" s="174" t="s">
        <v>988</v>
      </c>
      <c r="N39" s="172">
        <v>1.0</v>
      </c>
      <c r="O39" s="172" t="s">
        <v>353</v>
      </c>
      <c r="P39" s="172">
        <v>0.0</v>
      </c>
      <c r="Q39" s="172" t="s">
        <v>353</v>
      </c>
      <c r="R39" s="172">
        <v>0.0</v>
      </c>
      <c r="S39" s="172" t="s">
        <v>353</v>
      </c>
      <c r="T39" s="172">
        <v>0.0</v>
      </c>
      <c r="U39" s="203" t="s">
        <v>989</v>
      </c>
      <c r="V39" s="203">
        <v>0.0</v>
      </c>
      <c r="W39" s="172" t="s">
        <v>353</v>
      </c>
      <c r="X39" s="172">
        <v>0.0</v>
      </c>
      <c r="Y39" s="203" t="s">
        <v>990</v>
      </c>
      <c r="Z39" s="203">
        <v>1.0</v>
      </c>
      <c r="AA39" s="172" t="s">
        <v>353</v>
      </c>
      <c r="AB39" s="172">
        <v>0.0</v>
      </c>
      <c r="AC39" s="172" t="s">
        <v>991</v>
      </c>
      <c r="AD39" s="172">
        <v>0.0</v>
      </c>
      <c r="AE39" s="203" t="s">
        <v>131</v>
      </c>
      <c r="AF39" s="203">
        <v>0.0</v>
      </c>
      <c r="AG39" s="172" t="s">
        <v>992</v>
      </c>
      <c r="AH39" s="203">
        <v>1.0</v>
      </c>
      <c r="AI39" s="203" t="s">
        <v>131</v>
      </c>
      <c r="AJ39" s="203">
        <v>0.0</v>
      </c>
      <c r="AK39" s="172" t="s">
        <v>993</v>
      </c>
      <c r="AL39" s="203">
        <v>0.0</v>
      </c>
      <c r="AM39" s="172" t="s">
        <v>994</v>
      </c>
      <c r="AN39" s="203">
        <v>0.0</v>
      </c>
      <c r="AO39" s="203" t="s">
        <v>131</v>
      </c>
      <c r="AP39" s="184">
        <v>0.0</v>
      </c>
    </row>
    <row r="40">
      <c r="A40" s="96"/>
      <c r="B40" s="200" t="s">
        <v>655</v>
      </c>
      <c r="C40" s="201" t="s">
        <v>995</v>
      </c>
      <c r="D40" s="201" t="s">
        <v>996</v>
      </c>
      <c r="E40" s="201">
        <v>2.0</v>
      </c>
      <c r="F40" s="202" t="s">
        <v>997</v>
      </c>
      <c r="G40" s="172" t="s">
        <v>998</v>
      </c>
      <c r="H40" s="173">
        <v>1.5</v>
      </c>
      <c r="I40" s="172" t="s">
        <v>131</v>
      </c>
      <c r="J40" s="172">
        <v>0.0</v>
      </c>
      <c r="K40" s="172" t="s">
        <v>131</v>
      </c>
      <c r="L40" s="172">
        <v>0.0</v>
      </c>
      <c r="M40" s="174" t="s">
        <v>999</v>
      </c>
      <c r="N40" s="172">
        <v>1.5</v>
      </c>
      <c r="O40" s="172" t="s">
        <v>1000</v>
      </c>
      <c r="P40" s="172">
        <v>0.0</v>
      </c>
      <c r="Q40" s="172" t="s">
        <v>131</v>
      </c>
      <c r="R40" s="172">
        <v>0.0</v>
      </c>
      <c r="S40" s="172" t="s">
        <v>1001</v>
      </c>
      <c r="T40" s="172">
        <v>0.5</v>
      </c>
      <c r="U40" s="172" t="s">
        <v>1002</v>
      </c>
      <c r="V40" s="172">
        <v>0.5</v>
      </c>
      <c r="W40" s="172" t="s">
        <v>1003</v>
      </c>
      <c r="X40" s="172">
        <v>0.5</v>
      </c>
      <c r="Y40" s="172" t="s">
        <v>1004</v>
      </c>
      <c r="Z40" s="172">
        <v>2.0</v>
      </c>
      <c r="AA40" s="172" t="s">
        <v>1005</v>
      </c>
      <c r="AB40" s="172">
        <v>0.0</v>
      </c>
      <c r="AC40" s="172" t="s">
        <v>1006</v>
      </c>
      <c r="AD40" s="172">
        <v>0.0</v>
      </c>
      <c r="AE40" s="172" t="s">
        <v>1007</v>
      </c>
      <c r="AF40" s="172">
        <v>2.0</v>
      </c>
      <c r="AG40" s="172" t="s">
        <v>1008</v>
      </c>
      <c r="AH40" s="172">
        <v>1.0</v>
      </c>
      <c r="AI40" s="172" t="s">
        <v>131</v>
      </c>
      <c r="AJ40" s="172">
        <v>0.0</v>
      </c>
      <c r="AK40" s="172" t="s">
        <v>1009</v>
      </c>
      <c r="AL40" s="172">
        <v>0.5</v>
      </c>
      <c r="AM40" s="172" t="s">
        <v>1010</v>
      </c>
      <c r="AN40" s="172">
        <v>1.0</v>
      </c>
      <c r="AO40" s="172" t="s">
        <v>1011</v>
      </c>
      <c r="AP40" s="172">
        <v>0.5</v>
      </c>
    </row>
    <row r="41" ht="201.75" customHeight="1">
      <c r="A41" s="96"/>
      <c r="B41" s="96"/>
      <c r="C41" s="201" t="s">
        <v>1012</v>
      </c>
      <c r="D41" s="201"/>
      <c r="E41" s="204">
        <f>E9</f>
        <v>1.5</v>
      </c>
      <c r="F41" s="205" t="s">
        <v>1013</v>
      </c>
      <c r="G41" s="203" t="s">
        <v>1013</v>
      </c>
      <c r="H41" s="206">
        <v>0.5</v>
      </c>
      <c r="I41" s="203" t="s">
        <v>1013</v>
      </c>
      <c r="J41" s="204">
        <v>0.0</v>
      </c>
      <c r="K41" s="203" t="s">
        <v>1013</v>
      </c>
      <c r="L41" s="204">
        <v>0.0</v>
      </c>
      <c r="M41" s="203" t="s">
        <v>1013</v>
      </c>
      <c r="N41" s="204">
        <v>1.5</v>
      </c>
      <c r="O41" s="203" t="s">
        <v>1013</v>
      </c>
      <c r="P41" s="204">
        <v>0.0</v>
      </c>
      <c r="Q41" s="203" t="s">
        <v>1013</v>
      </c>
      <c r="R41" s="204">
        <v>0.0</v>
      </c>
      <c r="S41" s="203" t="s">
        <v>1013</v>
      </c>
      <c r="T41" s="204">
        <v>1.0</v>
      </c>
      <c r="U41" s="203" t="s">
        <v>1013</v>
      </c>
      <c r="V41" s="204">
        <v>0.5</v>
      </c>
      <c r="W41" s="203" t="s">
        <v>1013</v>
      </c>
      <c r="X41" s="204">
        <v>0.0</v>
      </c>
      <c r="Y41" s="203" t="s">
        <v>1013</v>
      </c>
      <c r="Z41" s="204">
        <v>1.0</v>
      </c>
      <c r="AA41" s="203" t="s">
        <v>1013</v>
      </c>
      <c r="AB41" s="204">
        <v>0.0</v>
      </c>
      <c r="AC41" s="203" t="s">
        <v>1013</v>
      </c>
      <c r="AD41" s="204">
        <v>1.0</v>
      </c>
      <c r="AE41" s="203" t="s">
        <v>1013</v>
      </c>
      <c r="AF41" s="204">
        <v>1.0</v>
      </c>
      <c r="AG41" s="203" t="s">
        <v>1013</v>
      </c>
      <c r="AH41" s="204">
        <v>1.5</v>
      </c>
      <c r="AI41" s="203" t="s">
        <v>1013</v>
      </c>
      <c r="AJ41" s="204">
        <v>1.0</v>
      </c>
      <c r="AK41" s="203" t="s">
        <v>1013</v>
      </c>
      <c r="AL41" s="204">
        <v>0.5</v>
      </c>
      <c r="AM41" s="203" t="s">
        <v>1013</v>
      </c>
      <c r="AN41" s="204">
        <v>0.5</v>
      </c>
      <c r="AO41" s="203" t="s">
        <v>1013</v>
      </c>
      <c r="AP41" s="204">
        <v>1.0</v>
      </c>
    </row>
    <row r="42">
      <c r="A42" s="96"/>
      <c r="B42" s="101"/>
      <c r="C42" s="201" t="s">
        <v>1014</v>
      </c>
      <c r="D42" s="201"/>
      <c r="E42" s="201">
        <v>2.0</v>
      </c>
      <c r="F42" s="202" t="s">
        <v>1015</v>
      </c>
      <c r="G42" s="174" t="s">
        <v>131</v>
      </c>
      <c r="H42" s="172">
        <v>0.0</v>
      </c>
      <c r="I42" s="174" t="s">
        <v>131</v>
      </c>
      <c r="J42" s="172">
        <v>0.0</v>
      </c>
      <c r="K42" s="174" t="s">
        <v>131</v>
      </c>
      <c r="L42" s="172">
        <v>0.0</v>
      </c>
      <c r="M42" s="174" t="s">
        <v>131</v>
      </c>
      <c r="N42" s="172">
        <v>0.0</v>
      </c>
      <c r="O42" s="174" t="s">
        <v>131</v>
      </c>
      <c r="P42" s="172">
        <v>0.0</v>
      </c>
      <c r="Q42" s="174" t="s">
        <v>131</v>
      </c>
      <c r="R42" s="172">
        <v>0.0</v>
      </c>
      <c r="S42" s="174" t="s">
        <v>131</v>
      </c>
      <c r="T42" s="172">
        <v>0.0</v>
      </c>
      <c r="U42" s="174" t="s">
        <v>131</v>
      </c>
      <c r="V42" s="172">
        <v>0.0</v>
      </c>
      <c r="W42" s="174" t="s">
        <v>131</v>
      </c>
      <c r="X42" s="172">
        <v>0.0</v>
      </c>
      <c r="Y42" s="174" t="s">
        <v>131</v>
      </c>
      <c r="Z42" s="172">
        <v>0.0</v>
      </c>
      <c r="AA42" s="174" t="s">
        <v>131</v>
      </c>
      <c r="AB42" s="172">
        <v>0.0</v>
      </c>
      <c r="AC42" s="174" t="s">
        <v>131</v>
      </c>
      <c r="AD42" s="172">
        <v>0.0</v>
      </c>
      <c r="AE42" s="172" t="s">
        <v>1016</v>
      </c>
      <c r="AF42" s="172">
        <v>0.0</v>
      </c>
      <c r="AG42" s="174" t="s">
        <v>131</v>
      </c>
      <c r="AH42" s="172">
        <v>0.0</v>
      </c>
      <c r="AI42" s="174" t="s">
        <v>131</v>
      </c>
      <c r="AJ42" s="172">
        <v>0.0</v>
      </c>
      <c r="AK42" s="174" t="s">
        <v>131</v>
      </c>
      <c r="AL42" s="172">
        <v>0.0</v>
      </c>
      <c r="AM42" s="174" t="s">
        <v>131</v>
      </c>
      <c r="AN42" s="172">
        <v>0.0</v>
      </c>
      <c r="AO42" s="174" t="s">
        <v>131</v>
      </c>
      <c r="AP42" s="172">
        <v>0.0</v>
      </c>
    </row>
    <row r="43">
      <c r="A43" s="101"/>
      <c r="B43" s="207" t="s">
        <v>712</v>
      </c>
      <c r="C43" s="201" t="s">
        <v>1017</v>
      </c>
      <c r="D43" s="201"/>
      <c r="E43" s="201">
        <v>1.0</v>
      </c>
      <c r="F43" s="202" t="s">
        <v>1018</v>
      </c>
      <c r="G43" s="172" t="s">
        <v>131</v>
      </c>
      <c r="H43" s="172">
        <v>0.0</v>
      </c>
      <c r="I43" s="172" t="s">
        <v>131</v>
      </c>
      <c r="J43" s="172">
        <v>0.0</v>
      </c>
      <c r="K43" s="172" t="s">
        <v>131</v>
      </c>
      <c r="L43" s="172">
        <v>0.0</v>
      </c>
      <c r="M43" s="174" t="s">
        <v>131</v>
      </c>
      <c r="N43" s="172">
        <v>0.0</v>
      </c>
      <c r="O43" s="172" t="s">
        <v>131</v>
      </c>
      <c r="P43" s="172">
        <v>0.0</v>
      </c>
      <c r="Q43" s="172" t="s">
        <v>131</v>
      </c>
      <c r="R43" s="172">
        <v>0.0</v>
      </c>
      <c r="S43" s="172" t="s">
        <v>131</v>
      </c>
      <c r="T43" s="172">
        <v>0.0</v>
      </c>
      <c r="U43" s="172" t="s">
        <v>131</v>
      </c>
      <c r="V43" s="172">
        <v>0.0</v>
      </c>
      <c r="W43" s="172" t="s">
        <v>131</v>
      </c>
      <c r="X43" s="172">
        <v>0.0</v>
      </c>
      <c r="Y43" s="172" t="s">
        <v>131</v>
      </c>
      <c r="Z43" s="172">
        <v>0.0</v>
      </c>
      <c r="AA43" s="172" t="s">
        <v>131</v>
      </c>
      <c r="AB43" s="172">
        <v>0.0</v>
      </c>
      <c r="AC43" s="172" t="s">
        <v>131</v>
      </c>
      <c r="AD43" s="172">
        <v>0.0</v>
      </c>
      <c r="AE43" s="172" t="s">
        <v>131</v>
      </c>
      <c r="AF43" s="172">
        <v>0.0</v>
      </c>
      <c r="AG43" s="172" t="s">
        <v>131</v>
      </c>
      <c r="AH43" s="172">
        <v>0.0</v>
      </c>
      <c r="AI43" s="172" t="s">
        <v>131</v>
      </c>
      <c r="AJ43" s="172">
        <v>0.0</v>
      </c>
      <c r="AK43" s="172" t="s">
        <v>131</v>
      </c>
      <c r="AL43" s="172">
        <v>0.0</v>
      </c>
      <c r="AM43" s="172" t="s">
        <v>353</v>
      </c>
      <c r="AN43" s="172">
        <v>0.0</v>
      </c>
      <c r="AO43" s="172" t="s">
        <v>131</v>
      </c>
      <c r="AP43" s="172">
        <v>0.0</v>
      </c>
    </row>
    <row r="44" ht="15.75" customHeight="1">
      <c r="A44" s="208"/>
      <c r="B44" s="208"/>
      <c r="C44" s="208"/>
      <c r="D44" s="208"/>
      <c r="E44" s="208"/>
      <c r="F44" s="208"/>
      <c r="G44" s="209"/>
      <c r="H44" s="209"/>
      <c r="I44" s="209"/>
      <c r="J44" s="209"/>
      <c r="K44" s="209"/>
      <c r="L44" s="209"/>
      <c r="M44" s="208"/>
      <c r="N44" s="208"/>
      <c r="O44" s="209"/>
      <c r="P44" s="209"/>
      <c r="Q44" s="209"/>
      <c r="R44" s="209"/>
      <c r="S44" s="208"/>
      <c r="T44" s="208"/>
      <c r="U44" s="208"/>
      <c r="V44" s="208"/>
      <c r="W44" s="208"/>
      <c r="X44" s="208"/>
      <c r="Y44" s="208"/>
      <c r="Z44" s="208"/>
      <c r="AA44" s="208"/>
      <c r="AB44" s="208"/>
      <c r="AC44" s="208"/>
      <c r="AD44" s="208"/>
      <c r="AE44" s="208"/>
      <c r="AF44" s="208"/>
      <c r="AG44" s="208"/>
      <c r="AH44" s="208"/>
      <c r="AI44" s="209"/>
      <c r="AJ44" s="209"/>
      <c r="AK44" s="208"/>
      <c r="AL44" s="208"/>
      <c r="AM44" s="208"/>
      <c r="AN44" s="208"/>
      <c r="AO44" s="208"/>
      <c r="AP44" s="208"/>
    </row>
    <row r="45" ht="15.75" customHeight="1">
      <c r="A45" s="208"/>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row>
    <row r="46" ht="15.75" customHeight="1">
      <c r="A46" s="208"/>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row>
    <row r="47" ht="15.75" customHeight="1">
      <c r="A47" s="208"/>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row>
    <row r="48" ht="15.75" customHeight="1">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row>
    <row r="49" ht="15.75" customHeight="1">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row>
    <row r="50" ht="15.75" customHeight="1">
      <c r="A50" s="208"/>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row>
    <row r="51" ht="15.75" customHeight="1">
      <c r="A51" s="208"/>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row>
    <row r="52" ht="15.75" customHeight="1">
      <c r="A52" s="208"/>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row>
    <row r="53" ht="15.75" customHeight="1">
      <c r="A53" s="208"/>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row>
    <row r="54" ht="15.75" customHeight="1">
      <c r="A54" s="20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row>
    <row r="55" ht="15.75" customHeight="1">
      <c r="A55" s="208"/>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row>
    <row r="56" ht="15.75" customHeight="1">
      <c r="A56" s="208"/>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row>
    <row r="57" ht="15.75" customHeight="1">
      <c r="A57" s="208"/>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row>
    <row r="58" ht="15.75" customHeight="1">
      <c r="A58" s="208"/>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row>
    <row r="59" ht="15.75" customHeight="1">
      <c r="A59" s="208"/>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row>
    <row r="60" ht="15.75" customHeight="1">
      <c r="A60" s="208"/>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row>
    <row r="61" ht="15.75" customHeight="1">
      <c r="A61" s="20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row>
    <row r="62" ht="15.75" customHeight="1">
      <c r="A62" s="208"/>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row>
    <row r="63" ht="15.75" customHeight="1">
      <c r="A63" s="208"/>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row>
    <row r="64" ht="15.75" customHeight="1">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row>
    <row r="65" ht="15.75" customHeight="1">
      <c r="A65" s="208"/>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08"/>
      <c r="AM65" s="208"/>
      <c r="AN65" s="208"/>
      <c r="AO65" s="208"/>
      <c r="AP65" s="208"/>
    </row>
    <row r="66" ht="15.75" customHeight="1">
      <c r="A66" s="208"/>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row>
    <row r="67" ht="15.75" customHeight="1">
      <c r="A67" s="208"/>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row>
    <row r="68" ht="15.75" customHeight="1">
      <c r="A68" s="208"/>
      <c r="B68" s="208"/>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08"/>
      <c r="AM68" s="208"/>
      <c r="AN68" s="208"/>
      <c r="AO68" s="208"/>
      <c r="AP68" s="208"/>
    </row>
    <row r="69" ht="15.75" customHeight="1">
      <c r="A69" s="208"/>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row>
    <row r="70" ht="15.75" customHeight="1">
      <c r="A70" s="208"/>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row>
    <row r="71" ht="15.75" customHeight="1">
      <c r="A71" s="208"/>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row>
    <row r="72" ht="15.75" customHeight="1">
      <c r="A72" s="208"/>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row>
    <row r="73" ht="15.75" customHeight="1">
      <c r="A73" s="208"/>
      <c r="B73" s="208"/>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row>
    <row r="74" ht="15.75" customHeight="1">
      <c r="A74" s="208"/>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row>
    <row r="75" ht="15.75" customHeight="1">
      <c r="A75" s="208"/>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row>
    <row r="76" ht="15.75" customHeight="1">
      <c r="A76" s="208"/>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row>
    <row r="77" ht="15.75" customHeight="1">
      <c r="A77" s="208"/>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row>
    <row r="78" ht="15.75" customHeight="1">
      <c r="A78" s="208"/>
      <c r="B78" s="208"/>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c r="AK78" s="208"/>
      <c r="AL78" s="208"/>
      <c r="AM78" s="208"/>
      <c r="AN78" s="208"/>
      <c r="AO78" s="208"/>
      <c r="AP78" s="208"/>
    </row>
    <row r="79" ht="15.75" customHeight="1">
      <c r="A79" s="208"/>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row>
    <row r="80" ht="15.75" customHeight="1">
      <c r="A80" s="208"/>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c r="AK80" s="208"/>
      <c r="AL80" s="208"/>
      <c r="AM80" s="208"/>
      <c r="AN80" s="208"/>
      <c r="AO80" s="208"/>
      <c r="AP80" s="208"/>
    </row>
    <row r="81" ht="15.75" customHeight="1">
      <c r="A81" s="208"/>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row>
    <row r="82" ht="15.75" customHeight="1">
      <c r="A82" s="208"/>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08"/>
      <c r="AM82" s="208"/>
      <c r="AN82" s="208"/>
      <c r="AO82" s="208"/>
      <c r="AP82" s="208"/>
    </row>
    <row r="83" ht="15.75" customHeight="1">
      <c r="A83" s="208"/>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c r="AP83" s="208"/>
    </row>
    <row r="84" ht="15.75" customHeight="1">
      <c r="A84" s="208"/>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row>
    <row r="85" ht="15.75" customHeight="1">
      <c r="A85" s="208"/>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208"/>
      <c r="AK85" s="208"/>
      <c r="AL85" s="208"/>
      <c r="AM85" s="208"/>
      <c r="AN85" s="208"/>
      <c r="AO85" s="208"/>
      <c r="AP85" s="208"/>
    </row>
    <row r="86" ht="15.75" customHeight="1">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208"/>
      <c r="AM86" s="208"/>
      <c r="AN86" s="208"/>
      <c r="AO86" s="208"/>
      <c r="AP86" s="208"/>
    </row>
    <row r="87" ht="15.75" customHeight="1">
      <c r="A87" s="208"/>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c r="AK87" s="208"/>
      <c r="AL87" s="208"/>
      <c r="AM87" s="208"/>
      <c r="AN87" s="208"/>
      <c r="AO87" s="208"/>
      <c r="AP87" s="208"/>
    </row>
    <row r="88" ht="15.75" customHeight="1">
      <c r="A88" s="208"/>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208"/>
      <c r="AM88" s="208"/>
      <c r="AN88" s="208"/>
      <c r="AO88" s="208"/>
      <c r="AP88" s="208"/>
    </row>
    <row r="89" ht="15.75" customHeight="1">
      <c r="A89" s="208"/>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s="208"/>
    </row>
    <row r="90" ht="15.75" customHeight="1">
      <c r="A90" s="208"/>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row>
    <row r="91" ht="15.75" customHeight="1">
      <c r="A91" s="208"/>
      <c r="B91" s="208"/>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row>
    <row r="92" ht="15.75" customHeight="1">
      <c r="A92" s="208"/>
      <c r="B92" s="208"/>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row>
    <row r="93" ht="15.75" customHeight="1">
      <c r="A93" s="208"/>
      <c r="B93" s="208"/>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row>
    <row r="94" ht="15.75" customHeight="1">
      <c r="A94" s="208"/>
      <c r="B94" s="208"/>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row>
    <row r="95" ht="15.75" customHeight="1">
      <c r="A95" s="208"/>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8"/>
      <c r="AP95" s="208"/>
    </row>
    <row r="96" ht="15.75" customHeight="1">
      <c r="A96" s="208"/>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c r="AK96" s="208"/>
      <c r="AL96" s="208"/>
      <c r="AM96" s="208"/>
      <c r="AN96" s="208"/>
      <c r="AO96" s="208"/>
      <c r="AP96" s="208"/>
    </row>
    <row r="97" ht="15.75" customHeight="1">
      <c r="A97" s="208"/>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c r="AK97" s="208"/>
      <c r="AL97" s="208"/>
      <c r="AM97" s="208"/>
      <c r="AN97" s="208"/>
      <c r="AO97" s="208"/>
      <c r="AP97" s="208"/>
    </row>
    <row r="98" ht="15.75" customHeight="1">
      <c r="A98" s="208"/>
      <c r="B98" s="208"/>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c r="AK98" s="208"/>
      <c r="AL98" s="208"/>
      <c r="AM98" s="208"/>
      <c r="AN98" s="208"/>
      <c r="AO98" s="208"/>
      <c r="AP98" s="208"/>
    </row>
    <row r="99" ht="15.75" customHeight="1">
      <c r="A99" s="208"/>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c r="AP99" s="208"/>
    </row>
    <row r="100" ht="15.75" customHeight="1">
      <c r="A100" s="208"/>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row>
    <row r="101" ht="15.75" customHeight="1">
      <c r="A101" s="208"/>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row>
    <row r="102" ht="15.75" customHeight="1">
      <c r="A102" s="208"/>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row>
    <row r="103" ht="15.75" customHeight="1">
      <c r="A103" s="208"/>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row>
    <row r="104" ht="15.75" customHeight="1">
      <c r="A104" s="208"/>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row>
    <row r="105" ht="15.75" customHeight="1">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row>
    <row r="106" ht="15.75" customHeight="1">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row>
    <row r="107" ht="15.75" customHeight="1">
      <c r="A107" s="208"/>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row>
    <row r="108" ht="15.75" customHeight="1">
      <c r="A108" s="208"/>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c r="AP108" s="208"/>
    </row>
    <row r="109" ht="15.75" customHeight="1">
      <c r="A109" s="208"/>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row>
    <row r="110" ht="15.75" customHeight="1">
      <c r="A110" s="208"/>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row>
    <row r="111" ht="15.75" customHeight="1">
      <c r="A111" s="208"/>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208"/>
      <c r="AK111" s="208"/>
      <c r="AL111" s="208"/>
      <c r="AM111" s="208"/>
      <c r="AN111" s="208"/>
      <c r="AO111" s="208"/>
      <c r="AP111" s="208"/>
    </row>
    <row r="112" ht="15.75" customHeight="1">
      <c r="A112" s="208"/>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8"/>
      <c r="AJ112" s="208"/>
      <c r="AK112" s="208"/>
      <c r="AL112" s="208"/>
      <c r="AM112" s="208"/>
      <c r="AN112" s="208"/>
      <c r="AO112" s="208"/>
      <c r="AP112" s="208"/>
    </row>
    <row r="113" ht="15.75" customHeight="1">
      <c r="A113" s="208"/>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c r="AE113" s="208"/>
      <c r="AF113" s="208"/>
      <c r="AG113" s="208"/>
      <c r="AH113" s="208"/>
      <c r="AI113" s="208"/>
      <c r="AJ113" s="208"/>
      <c r="AK113" s="208"/>
      <c r="AL113" s="208"/>
      <c r="AM113" s="208"/>
      <c r="AN113" s="208"/>
      <c r="AO113" s="208"/>
      <c r="AP113" s="208"/>
    </row>
    <row r="114" ht="15.75" customHeight="1">
      <c r="A114" s="208"/>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8"/>
      <c r="AP114" s="208"/>
    </row>
    <row r="115" ht="15.75" customHeight="1">
      <c r="A115" s="208"/>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c r="AD115" s="208"/>
      <c r="AE115" s="208"/>
      <c r="AF115" s="208"/>
      <c r="AG115" s="208"/>
      <c r="AH115" s="208"/>
      <c r="AI115" s="208"/>
      <c r="AJ115" s="208"/>
      <c r="AK115" s="208"/>
      <c r="AL115" s="208"/>
      <c r="AM115" s="208"/>
      <c r="AN115" s="208"/>
      <c r="AO115" s="208"/>
      <c r="AP115" s="208"/>
    </row>
    <row r="116" ht="15.75" customHeight="1">
      <c r="A116" s="208"/>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8"/>
      <c r="AJ116" s="208"/>
      <c r="AK116" s="208"/>
      <c r="AL116" s="208"/>
      <c r="AM116" s="208"/>
      <c r="AN116" s="208"/>
      <c r="AO116" s="208"/>
      <c r="AP116" s="208"/>
    </row>
    <row r="117" ht="15.75" customHeight="1">
      <c r="A117" s="208"/>
      <c r="B117" s="208"/>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c r="AD117" s="208"/>
      <c r="AE117" s="208"/>
      <c r="AF117" s="208"/>
      <c r="AG117" s="208"/>
      <c r="AH117" s="208"/>
      <c r="AI117" s="208"/>
      <c r="AJ117" s="208"/>
      <c r="AK117" s="208"/>
      <c r="AL117" s="208"/>
      <c r="AM117" s="208"/>
      <c r="AN117" s="208"/>
      <c r="AO117" s="208"/>
      <c r="AP117" s="208"/>
    </row>
    <row r="118" ht="15.75" customHeight="1">
      <c r="A118" s="208"/>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c r="AK118" s="208"/>
      <c r="AL118" s="208"/>
      <c r="AM118" s="208"/>
      <c r="AN118" s="208"/>
      <c r="AO118" s="208"/>
      <c r="AP118" s="208"/>
    </row>
    <row r="119" ht="15.75" customHeight="1">
      <c r="A119" s="208"/>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C119" s="208"/>
      <c r="AD119" s="208"/>
      <c r="AE119" s="208"/>
      <c r="AF119" s="208"/>
      <c r="AG119" s="208"/>
      <c r="AH119" s="208"/>
      <c r="AI119" s="208"/>
      <c r="AJ119" s="208"/>
      <c r="AK119" s="208"/>
      <c r="AL119" s="208"/>
      <c r="AM119" s="208"/>
      <c r="AN119" s="208"/>
      <c r="AO119" s="208"/>
      <c r="AP119" s="208"/>
    </row>
    <row r="120" ht="15.75" customHeight="1">
      <c r="A120" s="208"/>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c r="AP120" s="208"/>
    </row>
    <row r="121" ht="15.75" customHeight="1">
      <c r="A121" s="208"/>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row>
    <row r="122" ht="15.75" customHeight="1">
      <c r="A122" s="208"/>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8"/>
      <c r="AJ122" s="208"/>
      <c r="AK122" s="208"/>
      <c r="AL122" s="208"/>
      <c r="AM122" s="208"/>
      <c r="AN122" s="208"/>
      <c r="AO122" s="208"/>
      <c r="AP122" s="208"/>
    </row>
    <row r="123" ht="15.75" customHeight="1">
      <c r="A123" s="208"/>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c r="AP123" s="208"/>
    </row>
    <row r="124" ht="15.75" customHeight="1">
      <c r="A124" s="208"/>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c r="AK124" s="208"/>
      <c r="AL124" s="208"/>
      <c r="AM124" s="208"/>
      <c r="AN124" s="208"/>
      <c r="AO124" s="208"/>
      <c r="AP124" s="208"/>
    </row>
    <row r="125" ht="15.75" customHeight="1">
      <c r="A125" s="208"/>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8"/>
      <c r="AL125" s="208"/>
      <c r="AM125" s="208"/>
      <c r="AN125" s="208"/>
      <c r="AO125" s="208"/>
      <c r="AP125" s="208"/>
    </row>
    <row r="126" ht="15.75" customHeight="1">
      <c r="A126" s="208"/>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8"/>
      <c r="AP126" s="208"/>
    </row>
    <row r="127" ht="15.75" customHeight="1">
      <c r="A127" s="208"/>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row>
    <row r="128" ht="15.75" customHeight="1">
      <c r="A128" s="208"/>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row>
    <row r="129" ht="15.75" customHeight="1">
      <c r="A129" s="208"/>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row>
    <row r="130" ht="15.75" customHeight="1">
      <c r="A130" s="208"/>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row>
    <row r="131" ht="15.75" customHeight="1">
      <c r="A131" s="208"/>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row>
    <row r="132" ht="15.75" customHeight="1">
      <c r="A132" s="208"/>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row>
    <row r="133" ht="15.75" customHeight="1">
      <c r="A133" s="208"/>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row>
    <row r="134" ht="15.75" customHeight="1">
      <c r="A134" s="208"/>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row>
    <row r="135" ht="15.75" customHeight="1">
      <c r="A135" s="208"/>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row>
    <row r="136" ht="15.75" customHeight="1">
      <c r="A136" s="208"/>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row>
    <row r="137" ht="15.75" customHeight="1">
      <c r="A137" s="208"/>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row>
    <row r="138" ht="15.75" customHeight="1">
      <c r="A138" s="208"/>
      <c r="B138" s="208"/>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row>
    <row r="139" ht="15.75" customHeight="1">
      <c r="A139" s="208"/>
      <c r="B139" s="208"/>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row>
    <row r="140" ht="15.75" customHeight="1">
      <c r="A140" s="208"/>
      <c r="B140" s="208"/>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row>
    <row r="141" ht="15.75" customHeight="1">
      <c r="A141" s="208"/>
      <c r="B141" s="208"/>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row>
    <row r="142" ht="15.75" customHeight="1">
      <c r="A142" s="208"/>
      <c r="B142" s="208"/>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row>
    <row r="143" ht="15.75" customHeight="1">
      <c r="A143" s="208"/>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row>
    <row r="144" ht="15.75" customHeight="1">
      <c r="A144" s="208"/>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row>
    <row r="145" ht="15.75" customHeight="1">
      <c r="A145" s="208"/>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row>
    <row r="146" ht="15.75" customHeight="1">
      <c r="A146" s="208"/>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row>
    <row r="147" ht="15.75" customHeight="1">
      <c r="A147" s="208"/>
      <c r="B147" s="208"/>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c r="AP147" s="208"/>
    </row>
    <row r="148" ht="15.75" customHeight="1">
      <c r="A148" s="208"/>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c r="AP148" s="208"/>
    </row>
    <row r="149" ht="15.75" customHeight="1">
      <c r="A149" s="208"/>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row>
    <row r="150" ht="15.75" customHeight="1">
      <c r="A150" s="208"/>
      <c r="B150" s="208"/>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row>
    <row r="151" ht="15.75" customHeight="1">
      <c r="A151" s="208"/>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row>
    <row r="152" ht="15.75" customHeight="1">
      <c r="A152" s="208"/>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c r="AN152" s="208"/>
      <c r="AO152" s="208"/>
      <c r="AP152" s="208"/>
    </row>
    <row r="153" ht="15.75" customHeight="1">
      <c r="A153" s="208"/>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c r="AA153" s="208"/>
      <c r="AB153" s="208"/>
      <c r="AC153" s="208"/>
      <c r="AD153" s="208"/>
      <c r="AE153" s="208"/>
      <c r="AF153" s="208"/>
      <c r="AG153" s="208"/>
      <c r="AH153" s="208"/>
      <c r="AI153" s="208"/>
      <c r="AJ153" s="208"/>
      <c r="AK153" s="208"/>
      <c r="AL153" s="208"/>
      <c r="AM153" s="208"/>
      <c r="AN153" s="208"/>
      <c r="AO153" s="208"/>
      <c r="AP153" s="208"/>
    </row>
    <row r="154" ht="15.75" customHeight="1">
      <c r="A154" s="208"/>
      <c r="B154" s="208"/>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208"/>
      <c r="AD154" s="208"/>
      <c r="AE154" s="208"/>
      <c r="AF154" s="208"/>
      <c r="AG154" s="208"/>
      <c r="AH154" s="208"/>
      <c r="AI154" s="208"/>
      <c r="AJ154" s="208"/>
      <c r="AK154" s="208"/>
      <c r="AL154" s="208"/>
      <c r="AM154" s="208"/>
      <c r="AN154" s="208"/>
      <c r="AO154" s="208"/>
      <c r="AP154" s="208"/>
    </row>
    <row r="155" ht="15.75" customHeight="1">
      <c r="A155" s="208"/>
      <c r="B155" s="208"/>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8"/>
      <c r="AD155" s="208"/>
      <c r="AE155" s="208"/>
      <c r="AF155" s="208"/>
      <c r="AG155" s="208"/>
      <c r="AH155" s="208"/>
      <c r="AI155" s="208"/>
      <c r="AJ155" s="208"/>
      <c r="AK155" s="208"/>
      <c r="AL155" s="208"/>
      <c r="AM155" s="208"/>
      <c r="AN155" s="208"/>
      <c r="AO155" s="208"/>
      <c r="AP155" s="208"/>
    </row>
    <row r="156" ht="15.75" customHeight="1">
      <c r="A156" s="208"/>
      <c r="B156" s="208"/>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8"/>
      <c r="AJ156" s="208"/>
      <c r="AK156" s="208"/>
      <c r="AL156" s="208"/>
      <c r="AM156" s="208"/>
      <c r="AN156" s="208"/>
      <c r="AO156" s="208"/>
      <c r="AP156" s="208"/>
    </row>
    <row r="157" ht="15.75" customHeight="1">
      <c r="A157" s="208"/>
      <c r="B157" s="208"/>
      <c r="C157" s="208"/>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c r="AA157" s="208"/>
      <c r="AB157" s="208"/>
      <c r="AC157" s="208"/>
      <c r="AD157" s="208"/>
      <c r="AE157" s="208"/>
      <c r="AF157" s="208"/>
      <c r="AG157" s="208"/>
      <c r="AH157" s="208"/>
      <c r="AI157" s="208"/>
      <c r="AJ157" s="208"/>
      <c r="AK157" s="208"/>
      <c r="AL157" s="208"/>
      <c r="AM157" s="208"/>
      <c r="AN157" s="208"/>
      <c r="AO157" s="208"/>
      <c r="AP157" s="208"/>
    </row>
    <row r="158" ht="15.75" customHeight="1">
      <c r="A158" s="208"/>
      <c r="B158" s="208"/>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8"/>
      <c r="AJ158" s="208"/>
      <c r="AK158" s="208"/>
      <c r="AL158" s="208"/>
      <c r="AM158" s="208"/>
      <c r="AN158" s="208"/>
      <c r="AO158" s="208"/>
      <c r="AP158" s="208"/>
    </row>
    <row r="159" ht="15.75" customHeight="1">
      <c r="A159" s="208"/>
      <c r="B159" s="208"/>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c r="AP159" s="208"/>
    </row>
    <row r="160" ht="15.75" customHeight="1">
      <c r="A160" s="208"/>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row>
    <row r="161" ht="15.75" customHeight="1">
      <c r="A161" s="208"/>
      <c r="B161" s="208"/>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208"/>
      <c r="AD161" s="208"/>
      <c r="AE161" s="208"/>
      <c r="AF161" s="208"/>
      <c r="AG161" s="208"/>
      <c r="AH161" s="208"/>
      <c r="AI161" s="208"/>
      <c r="AJ161" s="208"/>
      <c r="AK161" s="208"/>
      <c r="AL161" s="208"/>
      <c r="AM161" s="208"/>
      <c r="AN161" s="208"/>
      <c r="AO161" s="208"/>
      <c r="AP161" s="208"/>
    </row>
    <row r="162" ht="15.75" customHeight="1">
      <c r="A162" s="208"/>
      <c r="B162" s="208"/>
      <c r="C162" s="208"/>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8"/>
      <c r="AJ162" s="208"/>
      <c r="AK162" s="208"/>
      <c r="AL162" s="208"/>
      <c r="AM162" s="208"/>
      <c r="AN162" s="208"/>
      <c r="AO162" s="208"/>
      <c r="AP162" s="208"/>
    </row>
    <row r="163" ht="15.75" customHeight="1">
      <c r="A163" s="208"/>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208"/>
      <c r="AN163" s="208"/>
      <c r="AO163" s="208"/>
      <c r="AP163" s="208"/>
    </row>
    <row r="164" ht="15.75" customHeight="1">
      <c r="A164" s="208"/>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8"/>
      <c r="AD164" s="208"/>
      <c r="AE164" s="208"/>
      <c r="AF164" s="208"/>
      <c r="AG164" s="208"/>
      <c r="AH164" s="208"/>
      <c r="AI164" s="208"/>
      <c r="AJ164" s="208"/>
      <c r="AK164" s="208"/>
      <c r="AL164" s="208"/>
      <c r="AM164" s="208"/>
      <c r="AN164" s="208"/>
      <c r="AO164" s="208"/>
      <c r="AP164" s="208"/>
    </row>
    <row r="165" ht="15.75" customHeight="1">
      <c r="A165" s="208"/>
      <c r="B165" s="208"/>
      <c r="C165" s="208"/>
      <c r="D165" s="208"/>
      <c r="E165" s="208"/>
      <c r="F165" s="208"/>
      <c r="G165" s="208"/>
      <c r="H165" s="208"/>
      <c r="I165" s="208"/>
      <c r="J165" s="208"/>
      <c r="K165" s="208"/>
      <c r="L165" s="208"/>
      <c r="M165" s="208"/>
      <c r="N165" s="208"/>
      <c r="O165" s="208"/>
      <c r="P165" s="208"/>
      <c r="Q165" s="208"/>
      <c r="R165" s="208"/>
      <c r="S165" s="208"/>
      <c r="T165" s="208"/>
      <c r="U165" s="208"/>
      <c r="V165" s="208"/>
      <c r="W165" s="208"/>
      <c r="X165" s="208"/>
      <c r="Y165" s="208"/>
      <c r="Z165" s="208"/>
      <c r="AA165" s="208"/>
      <c r="AB165" s="208"/>
      <c r="AC165" s="208"/>
      <c r="AD165" s="208"/>
      <c r="AE165" s="208"/>
      <c r="AF165" s="208"/>
      <c r="AG165" s="208"/>
      <c r="AH165" s="208"/>
      <c r="AI165" s="208"/>
      <c r="AJ165" s="208"/>
      <c r="AK165" s="208"/>
      <c r="AL165" s="208"/>
      <c r="AM165" s="208"/>
      <c r="AN165" s="208"/>
      <c r="AO165" s="208"/>
      <c r="AP165" s="208"/>
    </row>
    <row r="166" ht="15.75" customHeight="1">
      <c r="A166" s="208"/>
      <c r="B166" s="208"/>
      <c r="C166" s="208"/>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c r="AA166" s="208"/>
      <c r="AB166" s="208"/>
      <c r="AC166" s="208"/>
      <c r="AD166" s="208"/>
      <c r="AE166" s="208"/>
      <c r="AF166" s="208"/>
      <c r="AG166" s="208"/>
      <c r="AH166" s="208"/>
      <c r="AI166" s="208"/>
      <c r="AJ166" s="208"/>
      <c r="AK166" s="208"/>
      <c r="AL166" s="208"/>
      <c r="AM166" s="208"/>
      <c r="AN166" s="208"/>
      <c r="AO166" s="208"/>
      <c r="AP166" s="208"/>
    </row>
    <row r="167" ht="15.75" customHeight="1">
      <c r="A167" s="208"/>
      <c r="B167" s="208"/>
      <c r="C167" s="208"/>
      <c r="D167" s="208"/>
      <c r="E167" s="208"/>
      <c r="F167" s="208"/>
      <c r="G167" s="208"/>
      <c r="H167" s="208"/>
      <c r="I167" s="208"/>
      <c r="J167" s="208"/>
      <c r="K167" s="208"/>
      <c r="L167" s="208"/>
      <c r="M167" s="208"/>
      <c r="N167" s="208"/>
      <c r="O167" s="208"/>
      <c r="P167" s="208"/>
      <c r="Q167" s="208"/>
      <c r="R167" s="208"/>
      <c r="S167" s="208"/>
      <c r="T167" s="208"/>
      <c r="U167" s="208"/>
      <c r="V167" s="208"/>
      <c r="W167" s="208"/>
      <c r="X167" s="208"/>
      <c r="Y167" s="208"/>
      <c r="Z167" s="208"/>
      <c r="AA167" s="208"/>
      <c r="AB167" s="208"/>
      <c r="AC167" s="208"/>
      <c r="AD167" s="208"/>
      <c r="AE167" s="208"/>
      <c r="AF167" s="208"/>
      <c r="AG167" s="208"/>
      <c r="AH167" s="208"/>
      <c r="AI167" s="208"/>
      <c r="AJ167" s="208"/>
      <c r="AK167" s="208"/>
      <c r="AL167" s="208"/>
      <c r="AM167" s="208"/>
      <c r="AN167" s="208"/>
      <c r="AO167" s="208"/>
      <c r="AP167" s="208"/>
    </row>
    <row r="168" ht="15.75" customHeight="1">
      <c r="A168" s="208"/>
      <c r="B168" s="208"/>
      <c r="C168" s="208"/>
      <c r="D168" s="20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c r="AA168" s="208"/>
      <c r="AB168" s="208"/>
      <c r="AC168" s="208"/>
      <c r="AD168" s="208"/>
      <c r="AE168" s="208"/>
      <c r="AF168" s="208"/>
      <c r="AG168" s="208"/>
      <c r="AH168" s="208"/>
      <c r="AI168" s="208"/>
      <c r="AJ168" s="208"/>
      <c r="AK168" s="208"/>
      <c r="AL168" s="208"/>
      <c r="AM168" s="208"/>
      <c r="AN168" s="208"/>
      <c r="AO168" s="208"/>
      <c r="AP168" s="208"/>
    </row>
    <row r="169" ht="15.75" customHeight="1">
      <c r="A169" s="208"/>
      <c r="B169" s="208"/>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c r="AA169" s="208"/>
      <c r="AB169" s="208"/>
      <c r="AC169" s="208"/>
      <c r="AD169" s="208"/>
      <c r="AE169" s="208"/>
      <c r="AF169" s="208"/>
      <c r="AG169" s="208"/>
      <c r="AH169" s="208"/>
      <c r="AI169" s="208"/>
      <c r="AJ169" s="208"/>
      <c r="AK169" s="208"/>
      <c r="AL169" s="208"/>
      <c r="AM169" s="208"/>
      <c r="AN169" s="208"/>
      <c r="AO169" s="208"/>
      <c r="AP169" s="208"/>
    </row>
    <row r="170" ht="15.75" customHeight="1">
      <c r="A170" s="208"/>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c r="AA170" s="208"/>
      <c r="AB170" s="208"/>
      <c r="AC170" s="208"/>
      <c r="AD170" s="208"/>
      <c r="AE170" s="208"/>
      <c r="AF170" s="208"/>
      <c r="AG170" s="208"/>
      <c r="AH170" s="208"/>
      <c r="AI170" s="208"/>
      <c r="AJ170" s="208"/>
      <c r="AK170" s="208"/>
      <c r="AL170" s="208"/>
      <c r="AM170" s="208"/>
      <c r="AN170" s="208"/>
      <c r="AO170" s="208"/>
      <c r="AP170" s="208"/>
    </row>
    <row r="171" ht="15.75" customHeight="1">
      <c r="A171" s="208"/>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c r="AA171" s="208"/>
      <c r="AB171" s="208"/>
      <c r="AC171" s="208"/>
      <c r="AD171" s="208"/>
      <c r="AE171" s="208"/>
      <c r="AF171" s="208"/>
      <c r="AG171" s="208"/>
      <c r="AH171" s="208"/>
      <c r="AI171" s="208"/>
      <c r="AJ171" s="208"/>
      <c r="AK171" s="208"/>
      <c r="AL171" s="208"/>
      <c r="AM171" s="208"/>
      <c r="AN171" s="208"/>
      <c r="AO171" s="208"/>
      <c r="AP171" s="208"/>
    </row>
    <row r="172" ht="15.75" customHeight="1">
      <c r="A172" s="208"/>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8"/>
      <c r="AJ172" s="208"/>
      <c r="AK172" s="208"/>
      <c r="AL172" s="208"/>
      <c r="AM172" s="208"/>
      <c r="AN172" s="208"/>
      <c r="AO172" s="208"/>
      <c r="AP172" s="208"/>
    </row>
    <row r="173" ht="15.75" customHeight="1">
      <c r="A173" s="208"/>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c r="AA173" s="208"/>
      <c r="AB173" s="208"/>
      <c r="AC173" s="208"/>
      <c r="AD173" s="208"/>
      <c r="AE173" s="208"/>
      <c r="AF173" s="208"/>
      <c r="AG173" s="208"/>
      <c r="AH173" s="208"/>
      <c r="AI173" s="208"/>
      <c r="AJ173" s="208"/>
      <c r="AK173" s="208"/>
      <c r="AL173" s="208"/>
      <c r="AM173" s="208"/>
      <c r="AN173" s="208"/>
      <c r="AO173" s="208"/>
      <c r="AP173" s="208"/>
    </row>
    <row r="174" ht="15.75" customHeight="1">
      <c r="A174" s="208"/>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c r="AM174" s="208"/>
      <c r="AN174" s="208"/>
      <c r="AO174" s="208"/>
      <c r="AP174" s="208"/>
    </row>
    <row r="175" ht="15.75" customHeight="1">
      <c r="A175" s="208"/>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c r="AP175" s="208"/>
    </row>
    <row r="176" ht="15.75" customHeight="1">
      <c r="A176" s="208"/>
      <c r="B176" s="208"/>
      <c r="C176" s="208"/>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8"/>
      <c r="AJ176" s="208"/>
      <c r="AK176" s="208"/>
      <c r="AL176" s="208"/>
      <c r="AM176" s="208"/>
      <c r="AN176" s="208"/>
      <c r="AO176" s="208"/>
      <c r="AP176" s="208"/>
    </row>
    <row r="177" ht="15.75" customHeight="1">
      <c r="A177" s="208"/>
      <c r="B177" s="208"/>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8"/>
      <c r="AL177" s="208"/>
      <c r="AM177" s="208"/>
      <c r="AN177" s="208"/>
      <c r="AO177" s="208"/>
      <c r="AP177" s="208"/>
    </row>
    <row r="178" ht="15.75" customHeight="1">
      <c r="A178" s="208"/>
      <c r="B178" s="208"/>
      <c r="C178" s="208"/>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row>
    <row r="179" ht="15.75" customHeight="1">
      <c r="A179" s="208"/>
      <c r="B179" s="208"/>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row>
    <row r="180" ht="15.75" customHeight="1">
      <c r="A180" s="208"/>
      <c r="B180" s="208"/>
      <c r="C180" s="208"/>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8"/>
      <c r="AJ180" s="208"/>
      <c r="AK180" s="208"/>
      <c r="AL180" s="208"/>
      <c r="AM180" s="208"/>
      <c r="AN180" s="208"/>
      <c r="AO180" s="208"/>
      <c r="AP180" s="208"/>
    </row>
    <row r="181" ht="15.75" customHeight="1">
      <c r="A181" s="208"/>
      <c r="B181" s="208"/>
      <c r="C181" s="208"/>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c r="AA181" s="208"/>
      <c r="AB181" s="208"/>
      <c r="AC181" s="208"/>
      <c r="AD181" s="208"/>
      <c r="AE181" s="208"/>
      <c r="AF181" s="208"/>
      <c r="AG181" s="208"/>
      <c r="AH181" s="208"/>
      <c r="AI181" s="208"/>
      <c r="AJ181" s="208"/>
      <c r="AK181" s="208"/>
      <c r="AL181" s="208"/>
      <c r="AM181" s="208"/>
      <c r="AN181" s="208"/>
      <c r="AO181" s="208"/>
      <c r="AP181" s="208"/>
    </row>
    <row r="182" ht="15.75" customHeight="1">
      <c r="A182" s="208"/>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c r="AP182" s="208"/>
    </row>
    <row r="183" ht="15.75" customHeight="1">
      <c r="A183" s="208"/>
      <c r="B183" s="208"/>
      <c r="C183" s="208"/>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8"/>
    </row>
    <row r="184" ht="15.75" customHeight="1">
      <c r="A184" s="208"/>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8"/>
      <c r="AJ184" s="208"/>
      <c r="AK184" s="208"/>
      <c r="AL184" s="208"/>
      <c r="AM184" s="208"/>
      <c r="AN184" s="208"/>
      <c r="AO184" s="208"/>
      <c r="AP184" s="208"/>
    </row>
    <row r="185" ht="15.75" customHeight="1">
      <c r="A185" s="208"/>
      <c r="B185" s="208"/>
      <c r="C185" s="208"/>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c r="AP185" s="208"/>
    </row>
    <row r="186" ht="15.75" customHeight="1">
      <c r="A186" s="208"/>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c r="AP186" s="208"/>
    </row>
    <row r="187" ht="15.75" customHeight="1">
      <c r="A187" s="208"/>
      <c r="B187" s="208"/>
      <c r="C187" s="208"/>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c r="AP187" s="208"/>
    </row>
    <row r="188" ht="15.75" customHeight="1">
      <c r="A188" s="208"/>
      <c r="B188" s="208"/>
      <c r="C188" s="208"/>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208"/>
      <c r="AL188" s="208"/>
      <c r="AM188" s="208"/>
      <c r="AN188" s="208"/>
      <c r="AO188" s="208"/>
      <c r="AP188" s="208"/>
    </row>
    <row r="189" ht="15.75" customHeight="1">
      <c r="A189" s="208"/>
      <c r="B189" s="208"/>
      <c r="C189" s="208"/>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c r="AA189" s="208"/>
      <c r="AB189" s="208"/>
      <c r="AC189" s="208"/>
      <c r="AD189" s="208"/>
      <c r="AE189" s="208"/>
      <c r="AF189" s="208"/>
      <c r="AG189" s="208"/>
      <c r="AH189" s="208"/>
      <c r="AI189" s="208"/>
      <c r="AJ189" s="208"/>
      <c r="AK189" s="208"/>
      <c r="AL189" s="208"/>
      <c r="AM189" s="208"/>
      <c r="AN189" s="208"/>
      <c r="AO189" s="208"/>
      <c r="AP189" s="208"/>
    </row>
    <row r="190" ht="15.75" customHeight="1">
      <c r="A190" s="208"/>
      <c r="B190" s="208"/>
      <c r="C190" s="208"/>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c r="AP190" s="208"/>
    </row>
    <row r="191" ht="15.75" customHeight="1">
      <c r="A191" s="208"/>
      <c r="B191" s="208"/>
      <c r="C191" s="208"/>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c r="AA191" s="208"/>
      <c r="AB191" s="208"/>
      <c r="AC191" s="208"/>
      <c r="AD191" s="208"/>
      <c r="AE191" s="208"/>
      <c r="AF191" s="208"/>
      <c r="AG191" s="208"/>
      <c r="AH191" s="208"/>
      <c r="AI191" s="208"/>
      <c r="AJ191" s="208"/>
      <c r="AK191" s="208"/>
      <c r="AL191" s="208"/>
      <c r="AM191" s="208"/>
      <c r="AN191" s="208"/>
      <c r="AO191" s="208"/>
      <c r="AP191" s="208"/>
    </row>
    <row r="192" ht="15.75" customHeight="1">
      <c r="A192" s="208"/>
      <c r="B192" s="208"/>
      <c r="C192" s="208"/>
      <c r="D192" s="208"/>
      <c r="E192" s="208"/>
      <c r="F192" s="208"/>
      <c r="G192" s="208"/>
      <c r="H192" s="208"/>
      <c r="I192" s="208"/>
      <c r="J192" s="208"/>
      <c r="K192" s="208"/>
      <c r="L192" s="208"/>
      <c r="M192" s="208"/>
      <c r="N192" s="208"/>
      <c r="O192" s="208"/>
      <c r="P192" s="208"/>
      <c r="Q192" s="208"/>
      <c r="R192" s="208"/>
      <c r="S192" s="208"/>
      <c r="T192" s="208"/>
      <c r="U192" s="208"/>
      <c r="V192" s="208"/>
      <c r="W192" s="208"/>
      <c r="X192" s="208"/>
      <c r="Y192" s="208"/>
      <c r="Z192" s="208"/>
      <c r="AA192" s="208"/>
      <c r="AB192" s="208"/>
      <c r="AC192" s="208"/>
      <c r="AD192" s="208"/>
      <c r="AE192" s="208"/>
      <c r="AF192" s="208"/>
      <c r="AG192" s="208"/>
      <c r="AH192" s="208"/>
      <c r="AI192" s="208"/>
      <c r="AJ192" s="208"/>
      <c r="AK192" s="208"/>
      <c r="AL192" s="208"/>
      <c r="AM192" s="208"/>
      <c r="AN192" s="208"/>
      <c r="AO192" s="208"/>
      <c r="AP192" s="208"/>
    </row>
    <row r="193" ht="15.75" customHeight="1">
      <c r="A193" s="208"/>
      <c r="B193" s="208"/>
      <c r="C193" s="208"/>
      <c r="D193" s="208"/>
      <c r="E193" s="208"/>
      <c r="F193" s="208"/>
      <c r="G193" s="208"/>
      <c r="H193" s="208"/>
      <c r="I193" s="208"/>
      <c r="J193" s="208"/>
      <c r="K193" s="208"/>
      <c r="L193" s="208"/>
      <c r="M193" s="208"/>
      <c r="N193" s="208"/>
      <c r="O193" s="208"/>
      <c r="P193" s="208"/>
      <c r="Q193" s="208"/>
      <c r="R193" s="208"/>
      <c r="S193" s="208"/>
      <c r="T193" s="208"/>
      <c r="U193" s="208"/>
      <c r="V193" s="208"/>
      <c r="W193" s="208"/>
      <c r="X193" s="208"/>
      <c r="Y193" s="208"/>
      <c r="Z193" s="208"/>
      <c r="AA193" s="208"/>
      <c r="AB193" s="208"/>
      <c r="AC193" s="208"/>
      <c r="AD193" s="208"/>
      <c r="AE193" s="208"/>
      <c r="AF193" s="208"/>
      <c r="AG193" s="208"/>
      <c r="AH193" s="208"/>
      <c r="AI193" s="208"/>
      <c r="AJ193" s="208"/>
      <c r="AK193" s="208"/>
      <c r="AL193" s="208"/>
      <c r="AM193" s="208"/>
      <c r="AN193" s="208"/>
      <c r="AO193" s="208"/>
      <c r="AP193" s="208"/>
    </row>
    <row r="194" ht="15.75" customHeight="1">
      <c r="A194" s="208"/>
      <c r="B194" s="208"/>
      <c r="C194" s="208"/>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c r="AA194" s="208"/>
      <c r="AB194" s="208"/>
      <c r="AC194" s="208"/>
      <c r="AD194" s="208"/>
      <c r="AE194" s="208"/>
      <c r="AF194" s="208"/>
      <c r="AG194" s="208"/>
      <c r="AH194" s="208"/>
      <c r="AI194" s="208"/>
      <c r="AJ194" s="208"/>
      <c r="AK194" s="208"/>
      <c r="AL194" s="208"/>
      <c r="AM194" s="208"/>
      <c r="AN194" s="208"/>
      <c r="AO194" s="208"/>
      <c r="AP194" s="208"/>
    </row>
    <row r="195" ht="15.75" customHeight="1">
      <c r="A195" s="208"/>
      <c r="B195" s="208"/>
      <c r="C195" s="208"/>
      <c r="D195" s="208"/>
      <c r="E195" s="208"/>
      <c r="F195" s="208"/>
      <c r="G195" s="208"/>
      <c r="H195" s="208"/>
      <c r="I195" s="208"/>
      <c r="J195" s="208"/>
      <c r="K195" s="208"/>
      <c r="L195" s="208"/>
      <c r="M195" s="208"/>
      <c r="N195" s="208"/>
      <c r="O195" s="208"/>
      <c r="P195" s="208"/>
      <c r="Q195" s="208"/>
      <c r="R195" s="208"/>
      <c r="S195" s="208"/>
      <c r="T195" s="208"/>
      <c r="U195" s="208"/>
      <c r="V195" s="208"/>
      <c r="W195" s="208"/>
      <c r="X195" s="208"/>
      <c r="Y195" s="208"/>
      <c r="Z195" s="208"/>
      <c r="AA195" s="208"/>
      <c r="AB195" s="208"/>
      <c r="AC195" s="208"/>
      <c r="AD195" s="208"/>
      <c r="AE195" s="208"/>
      <c r="AF195" s="208"/>
      <c r="AG195" s="208"/>
      <c r="AH195" s="208"/>
      <c r="AI195" s="208"/>
      <c r="AJ195" s="208"/>
      <c r="AK195" s="208"/>
      <c r="AL195" s="208"/>
      <c r="AM195" s="208"/>
      <c r="AN195" s="208"/>
      <c r="AO195" s="208"/>
      <c r="AP195" s="208"/>
    </row>
    <row r="196" ht="15.75" customHeight="1">
      <c r="A196" s="208"/>
      <c r="B196" s="208"/>
      <c r="C196" s="208"/>
      <c r="D196" s="208"/>
      <c r="E196" s="208"/>
      <c r="F196" s="208"/>
      <c r="G196" s="208"/>
      <c r="H196" s="208"/>
      <c r="I196" s="208"/>
      <c r="J196" s="208"/>
      <c r="K196" s="208"/>
      <c r="L196" s="208"/>
      <c r="M196" s="208"/>
      <c r="N196" s="208"/>
      <c r="O196" s="208"/>
      <c r="P196" s="208"/>
      <c r="Q196" s="208"/>
      <c r="R196" s="208"/>
      <c r="S196" s="208"/>
      <c r="T196" s="208"/>
      <c r="U196" s="208"/>
      <c r="V196" s="208"/>
      <c r="W196" s="208"/>
      <c r="X196" s="208"/>
      <c r="Y196" s="208"/>
      <c r="Z196" s="208"/>
      <c r="AA196" s="208"/>
      <c r="AB196" s="208"/>
      <c r="AC196" s="208"/>
      <c r="AD196" s="208"/>
      <c r="AE196" s="208"/>
      <c r="AF196" s="208"/>
      <c r="AG196" s="208"/>
      <c r="AH196" s="208"/>
      <c r="AI196" s="208"/>
      <c r="AJ196" s="208"/>
      <c r="AK196" s="208"/>
      <c r="AL196" s="208"/>
      <c r="AM196" s="208"/>
      <c r="AN196" s="208"/>
      <c r="AO196" s="208"/>
      <c r="AP196" s="208"/>
    </row>
    <row r="197" ht="15.75" customHeight="1">
      <c r="A197" s="208"/>
      <c r="B197" s="208"/>
      <c r="C197" s="208"/>
      <c r="D197" s="208"/>
      <c r="E197" s="208"/>
      <c r="F197" s="208"/>
      <c r="G197" s="208"/>
      <c r="H197" s="208"/>
      <c r="I197" s="208"/>
      <c r="J197" s="208"/>
      <c r="K197" s="208"/>
      <c r="L197" s="208"/>
      <c r="M197" s="208"/>
      <c r="N197" s="208"/>
      <c r="O197" s="208"/>
      <c r="P197" s="208"/>
      <c r="Q197" s="208"/>
      <c r="R197" s="208"/>
      <c r="S197" s="208"/>
      <c r="T197" s="208"/>
      <c r="U197" s="208"/>
      <c r="V197" s="208"/>
      <c r="W197" s="208"/>
      <c r="X197" s="208"/>
      <c r="Y197" s="208"/>
      <c r="Z197" s="208"/>
      <c r="AA197" s="208"/>
      <c r="AB197" s="208"/>
      <c r="AC197" s="208"/>
      <c r="AD197" s="208"/>
      <c r="AE197" s="208"/>
      <c r="AF197" s="208"/>
      <c r="AG197" s="208"/>
      <c r="AH197" s="208"/>
      <c r="AI197" s="208"/>
      <c r="AJ197" s="208"/>
      <c r="AK197" s="208"/>
      <c r="AL197" s="208"/>
      <c r="AM197" s="208"/>
      <c r="AN197" s="208"/>
      <c r="AO197" s="208"/>
      <c r="AP197" s="208"/>
    </row>
    <row r="198" ht="15.75" customHeight="1">
      <c r="A198" s="208"/>
      <c r="B198" s="208"/>
      <c r="C198" s="208"/>
      <c r="D198" s="208"/>
      <c r="E198" s="208"/>
      <c r="F198" s="208"/>
      <c r="G198" s="208"/>
      <c r="H198" s="208"/>
      <c r="I198" s="208"/>
      <c r="J198" s="208"/>
      <c r="K198" s="208"/>
      <c r="L198" s="208"/>
      <c r="M198" s="208"/>
      <c r="N198" s="208"/>
      <c r="O198" s="208"/>
      <c r="P198" s="208"/>
      <c r="Q198" s="208"/>
      <c r="R198" s="208"/>
      <c r="S198" s="208"/>
      <c r="T198" s="208"/>
      <c r="U198" s="208"/>
      <c r="V198" s="208"/>
      <c r="W198" s="208"/>
      <c r="X198" s="208"/>
      <c r="Y198" s="208"/>
      <c r="Z198" s="208"/>
      <c r="AA198" s="208"/>
      <c r="AB198" s="208"/>
      <c r="AC198" s="208"/>
      <c r="AD198" s="208"/>
      <c r="AE198" s="208"/>
      <c r="AF198" s="208"/>
      <c r="AG198" s="208"/>
      <c r="AH198" s="208"/>
      <c r="AI198" s="208"/>
      <c r="AJ198" s="208"/>
      <c r="AK198" s="208"/>
      <c r="AL198" s="208"/>
      <c r="AM198" s="208"/>
      <c r="AN198" s="208"/>
      <c r="AO198" s="208"/>
      <c r="AP198" s="208"/>
    </row>
    <row r="199" ht="15.75" customHeight="1">
      <c r="A199" s="208"/>
      <c r="B199" s="208"/>
      <c r="C199" s="208"/>
      <c r="D199" s="208"/>
      <c r="E199" s="208"/>
      <c r="F199" s="208"/>
      <c r="G199" s="208"/>
      <c r="H199" s="208"/>
      <c r="I199" s="208"/>
      <c r="J199" s="208"/>
      <c r="K199" s="208"/>
      <c r="L199" s="208"/>
      <c r="M199" s="208"/>
      <c r="N199" s="208"/>
      <c r="O199" s="208"/>
      <c r="P199" s="208"/>
      <c r="Q199" s="208"/>
      <c r="R199" s="208"/>
      <c r="S199" s="208"/>
      <c r="T199" s="208"/>
      <c r="U199" s="208"/>
      <c r="V199" s="208"/>
      <c r="W199" s="208"/>
      <c r="X199" s="208"/>
      <c r="Y199" s="208"/>
      <c r="Z199" s="208"/>
      <c r="AA199" s="208"/>
      <c r="AB199" s="208"/>
      <c r="AC199" s="208"/>
      <c r="AD199" s="208"/>
      <c r="AE199" s="208"/>
      <c r="AF199" s="208"/>
      <c r="AG199" s="208"/>
      <c r="AH199" s="208"/>
      <c r="AI199" s="208"/>
      <c r="AJ199" s="208"/>
      <c r="AK199" s="208"/>
      <c r="AL199" s="208"/>
      <c r="AM199" s="208"/>
      <c r="AN199" s="208"/>
      <c r="AO199" s="208"/>
      <c r="AP199" s="208"/>
    </row>
    <row r="200" ht="15.75" customHeight="1">
      <c r="A200" s="208"/>
      <c r="B200" s="208"/>
      <c r="C200" s="208"/>
      <c r="D200" s="208"/>
      <c r="E200" s="208"/>
      <c r="F200" s="208"/>
      <c r="G200" s="208"/>
      <c r="H200" s="208"/>
      <c r="I200" s="208"/>
      <c r="J200" s="208"/>
      <c r="K200" s="208"/>
      <c r="L200" s="208"/>
      <c r="M200" s="208"/>
      <c r="N200" s="208"/>
      <c r="O200" s="208"/>
      <c r="P200" s="208"/>
      <c r="Q200" s="208"/>
      <c r="R200" s="208"/>
      <c r="S200" s="208"/>
      <c r="T200" s="208"/>
      <c r="U200" s="208"/>
      <c r="V200" s="208"/>
      <c r="W200" s="208"/>
      <c r="X200" s="208"/>
      <c r="Y200" s="208"/>
      <c r="Z200" s="208"/>
      <c r="AA200" s="208"/>
      <c r="AB200" s="208"/>
      <c r="AC200" s="208"/>
      <c r="AD200" s="208"/>
      <c r="AE200" s="208"/>
      <c r="AF200" s="208"/>
      <c r="AG200" s="208"/>
      <c r="AH200" s="208"/>
      <c r="AI200" s="208"/>
      <c r="AJ200" s="208"/>
      <c r="AK200" s="208"/>
      <c r="AL200" s="208"/>
      <c r="AM200" s="208"/>
      <c r="AN200" s="208"/>
      <c r="AO200" s="208"/>
      <c r="AP200" s="208"/>
    </row>
    <row r="201" ht="15.75" customHeight="1">
      <c r="A201" s="208"/>
      <c r="B201" s="208"/>
      <c r="C201" s="208"/>
      <c r="D201" s="208"/>
      <c r="E201" s="208"/>
      <c r="F201" s="208"/>
      <c r="G201" s="208"/>
      <c r="H201" s="208"/>
      <c r="I201" s="208"/>
      <c r="J201" s="208"/>
      <c r="K201" s="208"/>
      <c r="L201" s="208"/>
      <c r="M201" s="208"/>
      <c r="N201" s="208"/>
      <c r="O201" s="208"/>
      <c r="P201" s="208"/>
      <c r="Q201" s="208"/>
      <c r="R201" s="208"/>
      <c r="S201" s="208"/>
      <c r="T201" s="208"/>
      <c r="U201" s="208"/>
      <c r="V201" s="208"/>
      <c r="W201" s="208"/>
      <c r="X201" s="208"/>
      <c r="Y201" s="208"/>
      <c r="Z201" s="208"/>
      <c r="AA201" s="208"/>
      <c r="AB201" s="208"/>
      <c r="AC201" s="208"/>
      <c r="AD201" s="208"/>
      <c r="AE201" s="208"/>
      <c r="AF201" s="208"/>
      <c r="AG201" s="208"/>
      <c r="AH201" s="208"/>
      <c r="AI201" s="208"/>
      <c r="AJ201" s="208"/>
      <c r="AK201" s="208"/>
      <c r="AL201" s="208"/>
      <c r="AM201" s="208"/>
      <c r="AN201" s="208"/>
      <c r="AO201" s="208"/>
      <c r="AP201" s="208"/>
    </row>
    <row r="202" ht="15.75" customHeight="1">
      <c r="A202" s="208"/>
      <c r="B202" s="208"/>
      <c r="C202" s="208"/>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208"/>
      <c r="Z202" s="208"/>
      <c r="AA202" s="208"/>
      <c r="AB202" s="208"/>
      <c r="AC202" s="208"/>
      <c r="AD202" s="208"/>
      <c r="AE202" s="208"/>
      <c r="AF202" s="208"/>
      <c r="AG202" s="208"/>
      <c r="AH202" s="208"/>
      <c r="AI202" s="208"/>
      <c r="AJ202" s="208"/>
      <c r="AK202" s="208"/>
      <c r="AL202" s="208"/>
      <c r="AM202" s="208"/>
      <c r="AN202" s="208"/>
      <c r="AO202" s="208"/>
      <c r="AP202" s="208"/>
    </row>
    <row r="203" ht="15.75" customHeight="1">
      <c r="A203" s="208"/>
      <c r="B203" s="208"/>
      <c r="C203" s="208"/>
      <c r="D203" s="208"/>
      <c r="E203" s="208"/>
      <c r="F203" s="208"/>
      <c r="G203" s="208"/>
      <c r="H203" s="208"/>
      <c r="I203" s="208"/>
      <c r="J203" s="208"/>
      <c r="K203" s="208"/>
      <c r="L203" s="208"/>
      <c r="M203" s="208"/>
      <c r="N203" s="208"/>
      <c r="O203" s="208"/>
      <c r="P203" s="208"/>
      <c r="Q203" s="208"/>
      <c r="R203" s="208"/>
      <c r="S203" s="208"/>
      <c r="T203" s="208"/>
      <c r="U203" s="208"/>
      <c r="V203" s="208"/>
      <c r="W203" s="208"/>
      <c r="X203" s="208"/>
      <c r="Y203" s="208"/>
      <c r="Z203" s="208"/>
      <c r="AA203" s="208"/>
      <c r="AB203" s="208"/>
      <c r="AC203" s="208"/>
      <c r="AD203" s="208"/>
      <c r="AE203" s="208"/>
      <c r="AF203" s="208"/>
      <c r="AG203" s="208"/>
      <c r="AH203" s="208"/>
      <c r="AI203" s="208"/>
      <c r="AJ203" s="208"/>
      <c r="AK203" s="208"/>
      <c r="AL203" s="208"/>
      <c r="AM203" s="208"/>
      <c r="AN203" s="208"/>
      <c r="AO203" s="208"/>
      <c r="AP203" s="208"/>
    </row>
    <row r="204" ht="15.75" customHeight="1">
      <c r="A204" s="208"/>
      <c r="B204" s="208"/>
      <c r="C204" s="208"/>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c r="AA204" s="208"/>
      <c r="AB204" s="208"/>
      <c r="AC204" s="208"/>
      <c r="AD204" s="208"/>
      <c r="AE204" s="208"/>
      <c r="AF204" s="208"/>
      <c r="AG204" s="208"/>
      <c r="AH204" s="208"/>
      <c r="AI204" s="208"/>
      <c r="AJ204" s="208"/>
      <c r="AK204" s="208"/>
      <c r="AL204" s="208"/>
      <c r="AM204" s="208"/>
      <c r="AN204" s="208"/>
      <c r="AO204" s="208"/>
      <c r="AP204" s="208"/>
    </row>
    <row r="205" ht="15.75" customHeight="1">
      <c r="A205" s="208"/>
      <c r="B205" s="208"/>
      <c r="C205" s="208"/>
      <c r="D205" s="208"/>
      <c r="E205" s="208"/>
      <c r="F205" s="208"/>
      <c r="G205" s="208"/>
      <c r="H205" s="208"/>
      <c r="I205" s="208"/>
      <c r="J205" s="208"/>
      <c r="K205" s="208"/>
      <c r="L205" s="208"/>
      <c r="M205" s="208"/>
      <c r="N205" s="208"/>
      <c r="O205" s="208"/>
      <c r="P205" s="208"/>
      <c r="Q205" s="208"/>
      <c r="R205" s="208"/>
      <c r="S205" s="208"/>
      <c r="T205" s="208"/>
      <c r="U205" s="208"/>
      <c r="V205" s="208"/>
      <c r="W205" s="208"/>
      <c r="X205" s="208"/>
      <c r="Y205" s="208"/>
      <c r="Z205" s="208"/>
      <c r="AA205" s="208"/>
      <c r="AB205" s="208"/>
      <c r="AC205" s="208"/>
      <c r="AD205" s="208"/>
      <c r="AE205" s="208"/>
      <c r="AF205" s="208"/>
      <c r="AG205" s="208"/>
      <c r="AH205" s="208"/>
      <c r="AI205" s="208"/>
      <c r="AJ205" s="208"/>
      <c r="AK205" s="208"/>
      <c r="AL205" s="208"/>
      <c r="AM205" s="208"/>
      <c r="AN205" s="208"/>
      <c r="AO205" s="208"/>
      <c r="AP205" s="208"/>
    </row>
    <row r="206" ht="15.75" customHeight="1">
      <c r="A206" s="208"/>
      <c r="B206" s="208"/>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208"/>
      <c r="Z206" s="208"/>
      <c r="AA206" s="208"/>
      <c r="AB206" s="208"/>
      <c r="AC206" s="208"/>
      <c r="AD206" s="208"/>
      <c r="AE206" s="208"/>
      <c r="AF206" s="208"/>
      <c r="AG206" s="208"/>
      <c r="AH206" s="208"/>
      <c r="AI206" s="208"/>
      <c r="AJ206" s="208"/>
      <c r="AK206" s="208"/>
      <c r="AL206" s="208"/>
      <c r="AM206" s="208"/>
      <c r="AN206" s="208"/>
      <c r="AO206" s="208"/>
      <c r="AP206" s="208"/>
    </row>
    <row r="207" ht="15.75" customHeight="1">
      <c r="A207" s="208"/>
      <c r="B207" s="208"/>
      <c r="C207" s="208"/>
      <c r="D207" s="208"/>
      <c r="E207" s="208"/>
      <c r="F207" s="208"/>
      <c r="G207" s="208"/>
      <c r="H207" s="208"/>
      <c r="I207" s="208"/>
      <c r="J207" s="208"/>
      <c r="K207" s="208"/>
      <c r="L207" s="208"/>
      <c r="M207" s="208"/>
      <c r="N207" s="208"/>
      <c r="O207" s="208"/>
      <c r="P207" s="208"/>
      <c r="Q207" s="208"/>
      <c r="R207" s="208"/>
      <c r="S207" s="208"/>
      <c r="T207" s="208"/>
      <c r="U207" s="208"/>
      <c r="V207" s="208"/>
      <c r="W207" s="208"/>
      <c r="X207" s="208"/>
      <c r="Y207" s="208"/>
      <c r="Z207" s="208"/>
      <c r="AA207" s="208"/>
      <c r="AB207" s="208"/>
      <c r="AC207" s="208"/>
      <c r="AD207" s="208"/>
      <c r="AE207" s="208"/>
      <c r="AF207" s="208"/>
      <c r="AG207" s="208"/>
      <c r="AH207" s="208"/>
      <c r="AI207" s="208"/>
      <c r="AJ207" s="208"/>
      <c r="AK207" s="208"/>
      <c r="AL207" s="208"/>
      <c r="AM207" s="208"/>
      <c r="AN207" s="208"/>
      <c r="AO207" s="208"/>
      <c r="AP207" s="208"/>
    </row>
    <row r="208" ht="15.75" customHeight="1">
      <c r="A208" s="208"/>
      <c r="B208" s="208"/>
      <c r="C208" s="208"/>
      <c r="D208" s="208"/>
      <c r="E208" s="208"/>
      <c r="F208" s="208"/>
      <c r="G208" s="208"/>
      <c r="H208" s="208"/>
      <c r="I208" s="208"/>
      <c r="J208" s="208"/>
      <c r="K208" s="208"/>
      <c r="L208" s="208"/>
      <c r="M208" s="208"/>
      <c r="N208" s="208"/>
      <c r="O208" s="208"/>
      <c r="P208" s="208"/>
      <c r="Q208" s="208"/>
      <c r="R208" s="208"/>
      <c r="S208" s="208"/>
      <c r="T208" s="208"/>
      <c r="U208" s="208"/>
      <c r="V208" s="208"/>
      <c r="W208" s="208"/>
      <c r="X208" s="208"/>
      <c r="Y208" s="208"/>
      <c r="Z208" s="208"/>
      <c r="AA208" s="208"/>
      <c r="AB208" s="208"/>
      <c r="AC208" s="208"/>
      <c r="AD208" s="208"/>
      <c r="AE208" s="208"/>
      <c r="AF208" s="208"/>
      <c r="AG208" s="208"/>
      <c r="AH208" s="208"/>
      <c r="AI208" s="208"/>
      <c r="AJ208" s="208"/>
      <c r="AK208" s="208"/>
      <c r="AL208" s="208"/>
      <c r="AM208" s="208"/>
      <c r="AN208" s="208"/>
      <c r="AO208" s="208"/>
      <c r="AP208" s="208"/>
    </row>
    <row r="209" ht="15.75" customHeight="1">
      <c r="A209" s="208"/>
      <c r="B209" s="208"/>
      <c r="C209" s="208"/>
      <c r="D209" s="208"/>
      <c r="E209" s="208"/>
      <c r="F209" s="208"/>
      <c r="G209" s="208"/>
      <c r="H209" s="208"/>
      <c r="I209" s="208"/>
      <c r="J209" s="208"/>
      <c r="K209" s="208"/>
      <c r="L209" s="208"/>
      <c r="M209" s="208"/>
      <c r="N209" s="208"/>
      <c r="O209" s="208"/>
      <c r="P209" s="208"/>
      <c r="Q209" s="208"/>
      <c r="R209" s="208"/>
      <c r="S209" s="208"/>
      <c r="T209" s="208"/>
      <c r="U209" s="208"/>
      <c r="V209" s="208"/>
      <c r="W209" s="208"/>
      <c r="X209" s="208"/>
      <c r="Y209" s="208"/>
      <c r="Z209" s="208"/>
      <c r="AA209" s="208"/>
      <c r="AB209" s="208"/>
      <c r="AC209" s="208"/>
      <c r="AD209" s="208"/>
      <c r="AE209" s="208"/>
      <c r="AF209" s="208"/>
      <c r="AG209" s="208"/>
      <c r="AH209" s="208"/>
      <c r="AI209" s="208"/>
      <c r="AJ209" s="208"/>
      <c r="AK209" s="208"/>
      <c r="AL209" s="208"/>
      <c r="AM209" s="208"/>
      <c r="AN209" s="208"/>
      <c r="AO209" s="208"/>
      <c r="AP209" s="208"/>
    </row>
    <row r="210" ht="15.75" customHeight="1">
      <c r="A210" s="208"/>
      <c r="B210" s="208"/>
      <c r="C210" s="208"/>
      <c r="D210" s="208"/>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208"/>
      <c r="AE210" s="208"/>
      <c r="AF210" s="208"/>
      <c r="AG210" s="208"/>
      <c r="AH210" s="208"/>
      <c r="AI210" s="208"/>
      <c r="AJ210" s="208"/>
      <c r="AK210" s="208"/>
      <c r="AL210" s="208"/>
      <c r="AM210" s="208"/>
      <c r="AN210" s="208"/>
      <c r="AO210" s="208"/>
      <c r="AP210" s="208"/>
    </row>
    <row r="211" ht="15.75" customHeight="1">
      <c r="A211" s="208"/>
      <c r="B211" s="208"/>
      <c r="C211" s="208"/>
      <c r="D211" s="208"/>
      <c r="E211" s="208"/>
      <c r="F211" s="208"/>
      <c r="G211" s="208"/>
      <c r="H211" s="208"/>
      <c r="I211" s="208"/>
      <c r="J211" s="208"/>
      <c r="K211" s="208"/>
      <c r="L211" s="208"/>
      <c r="M211" s="208"/>
      <c r="N211" s="208"/>
      <c r="O211" s="208"/>
      <c r="P211" s="208"/>
      <c r="Q211" s="208"/>
      <c r="R211" s="208"/>
      <c r="S211" s="208"/>
      <c r="T211" s="208"/>
      <c r="U211" s="208"/>
      <c r="V211" s="208"/>
      <c r="W211" s="208"/>
      <c r="X211" s="208"/>
      <c r="Y211" s="208"/>
      <c r="Z211" s="208"/>
      <c r="AA211" s="208"/>
      <c r="AB211" s="208"/>
      <c r="AC211" s="208"/>
      <c r="AD211" s="208"/>
      <c r="AE211" s="208"/>
      <c r="AF211" s="208"/>
      <c r="AG211" s="208"/>
      <c r="AH211" s="208"/>
      <c r="AI211" s="208"/>
      <c r="AJ211" s="208"/>
      <c r="AK211" s="208"/>
      <c r="AL211" s="208"/>
      <c r="AM211" s="208"/>
      <c r="AN211" s="208"/>
      <c r="AO211" s="208"/>
      <c r="AP211" s="208"/>
    </row>
    <row r="212" ht="15.75" customHeight="1">
      <c r="A212" s="208"/>
      <c r="B212" s="208"/>
      <c r="C212" s="208"/>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c r="AA212" s="208"/>
      <c r="AB212" s="208"/>
      <c r="AC212" s="208"/>
      <c r="AD212" s="208"/>
      <c r="AE212" s="208"/>
      <c r="AF212" s="208"/>
      <c r="AG212" s="208"/>
      <c r="AH212" s="208"/>
      <c r="AI212" s="208"/>
      <c r="AJ212" s="208"/>
      <c r="AK212" s="208"/>
      <c r="AL212" s="208"/>
      <c r="AM212" s="208"/>
      <c r="AN212" s="208"/>
      <c r="AO212" s="208"/>
      <c r="AP212" s="208"/>
    </row>
    <row r="213" ht="15.75" customHeight="1">
      <c r="A213" s="208"/>
      <c r="B213" s="208"/>
      <c r="C213" s="208"/>
      <c r="D213" s="208"/>
      <c r="E213" s="208"/>
      <c r="F213" s="208"/>
      <c r="G213" s="208"/>
      <c r="H213" s="208"/>
      <c r="I213" s="208"/>
      <c r="J213" s="208"/>
      <c r="K213" s="208"/>
      <c r="L213" s="208"/>
      <c r="M213" s="208"/>
      <c r="N213" s="208"/>
      <c r="O213" s="208"/>
      <c r="P213" s="208"/>
      <c r="Q213" s="208"/>
      <c r="R213" s="208"/>
      <c r="S213" s="208"/>
      <c r="T213" s="208"/>
      <c r="U213" s="208"/>
      <c r="V213" s="208"/>
      <c r="W213" s="208"/>
      <c r="X213" s="208"/>
      <c r="Y213" s="208"/>
      <c r="Z213" s="208"/>
      <c r="AA213" s="208"/>
      <c r="AB213" s="208"/>
      <c r="AC213" s="208"/>
      <c r="AD213" s="208"/>
      <c r="AE213" s="208"/>
      <c r="AF213" s="208"/>
      <c r="AG213" s="208"/>
      <c r="AH213" s="208"/>
      <c r="AI213" s="208"/>
      <c r="AJ213" s="208"/>
      <c r="AK213" s="208"/>
      <c r="AL213" s="208"/>
      <c r="AM213" s="208"/>
      <c r="AN213" s="208"/>
      <c r="AO213" s="208"/>
      <c r="AP213" s="208"/>
    </row>
    <row r="214" ht="15.75" customHeight="1">
      <c r="A214" s="208"/>
      <c r="B214" s="208"/>
      <c r="C214" s="208"/>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c r="AA214" s="208"/>
      <c r="AB214" s="208"/>
      <c r="AC214" s="208"/>
      <c r="AD214" s="208"/>
      <c r="AE214" s="208"/>
      <c r="AF214" s="208"/>
      <c r="AG214" s="208"/>
      <c r="AH214" s="208"/>
      <c r="AI214" s="208"/>
      <c r="AJ214" s="208"/>
      <c r="AK214" s="208"/>
      <c r="AL214" s="208"/>
      <c r="AM214" s="208"/>
      <c r="AN214" s="208"/>
      <c r="AO214" s="208"/>
      <c r="AP214" s="208"/>
    </row>
    <row r="215" ht="15.75" customHeight="1">
      <c r="A215" s="208"/>
      <c r="B215" s="208"/>
      <c r="C215" s="208"/>
      <c r="D215" s="208"/>
      <c r="E215" s="208"/>
      <c r="F215" s="208"/>
      <c r="G215" s="208"/>
      <c r="H215" s="208"/>
      <c r="I215" s="208"/>
      <c r="J215" s="208"/>
      <c r="K215" s="208"/>
      <c r="L215" s="208"/>
      <c r="M215" s="208"/>
      <c r="N215" s="208"/>
      <c r="O215" s="208"/>
      <c r="P215" s="208"/>
      <c r="Q215" s="208"/>
      <c r="R215" s="208"/>
      <c r="S215" s="208"/>
      <c r="T215" s="208"/>
      <c r="U215" s="208"/>
      <c r="V215" s="208"/>
      <c r="W215" s="208"/>
      <c r="X215" s="208"/>
      <c r="Y215" s="208"/>
      <c r="Z215" s="208"/>
      <c r="AA215" s="208"/>
      <c r="AB215" s="208"/>
      <c r="AC215" s="208"/>
      <c r="AD215" s="208"/>
      <c r="AE215" s="208"/>
      <c r="AF215" s="208"/>
      <c r="AG215" s="208"/>
      <c r="AH215" s="208"/>
      <c r="AI215" s="208"/>
      <c r="AJ215" s="208"/>
      <c r="AK215" s="208"/>
      <c r="AL215" s="208"/>
      <c r="AM215" s="208"/>
      <c r="AN215" s="208"/>
      <c r="AO215" s="208"/>
      <c r="AP215" s="208"/>
    </row>
    <row r="216" ht="15.75" customHeight="1">
      <c r="A216" s="208"/>
      <c r="B216" s="208"/>
      <c r="C216" s="208"/>
      <c r="D216" s="208"/>
      <c r="E216" s="208"/>
      <c r="F216" s="208"/>
      <c r="G216" s="208"/>
      <c r="H216" s="208"/>
      <c r="I216" s="208"/>
      <c r="J216" s="208"/>
      <c r="K216" s="208"/>
      <c r="L216" s="208"/>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208"/>
      <c r="AJ216" s="208"/>
      <c r="AK216" s="208"/>
      <c r="AL216" s="208"/>
      <c r="AM216" s="208"/>
      <c r="AN216" s="208"/>
      <c r="AO216" s="208"/>
      <c r="AP216" s="208"/>
    </row>
    <row r="217" ht="15.75" customHeight="1">
      <c r="A217" s="208"/>
      <c r="B217" s="208"/>
      <c r="C217" s="208"/>
      <c r="D217" s="208"/>
      <c r="E217" s="208"/>
      <c r="F217" s="208"/>
      <c r="G217" s="208"/>
      <c r="H217" s="208"/>
      <c r="I217" s="208"/>
      <c r="J217" s="208"/>
      <c r="K217" s="208"/>
      <c r="L217" s="208"/>
      <c r="M217" s="208"/>
      <c r="N217" s="208"/>
      <c r="O217" s="208"/>
      <c r="P217" s="208"/>
      <c r="Q217" s="208"/>
      <c r="R217" s="208"/>
      <c r="S217" s="208"/>
      <c r="T217" s="208"/>
      <c r="U217" s="208"/>
      <c r="V217" s="208"/>
      <c r="W217" s="208"/>
      <c r="X217" s="208"/>
      <c r="Y217" s="208"/>
      <c r="Z217" s="208"/>
      <c r="AA217" s="208"/>
      <c r="AB217" s="208"/>
      <c r="AC217" s="208"/>
      <c r="AD217" s="208"/>
      <c r="AE217" s="208"/>
      <c r="AF217" s="208"/>
      <c r="AG217" s="208"/>
      <c r="AH217" s="208"/>
      <c r="AI217" s="208"/>
      <c r="AJ217" s="208"/>
      <c r="AK217" s="208"/>
      <c r="AL217" s="208"/>
      <c r="AM217" s="208"/>
      <c r="AN217" s="208"/>
      <c r="AO217" s="208"/>
      <c r="AP217" s="208"/>
    </row>
    <row r="218" ht="15.75" customHeight="1">
      <c r="A218" s="208"/>
      <c r="B218" s="208"/>
      <c r="C218" s="208"/>
      <c r="D218" s="208"/>
      <c r="E218" s="208"/>
      <c r="F218" s="208"/>
      <c r="G218" s="208"/>
      <c r="H218" s="208"/>
      <c r="I218" s="208"/>
      <c r="J218" s="208"/>
      <c r="K218" s="208"/>
      <c r="L218" s="208"/>
      <c r="M218" s="208"/>
      <c r="N218" s="208"/>
      <c r="O218" s="208"/>
      <c r="P218" s="208"/>
      <c r="Q218" s="208"/>
      <c r="R218" s="208"/>
      <c r="S218" s="208"/>
      <c r="T218" s="208"/>
      <c r="U218" s="208"/>
      <c r="V218" s="208"/>
      <c r="W218" s="208"/>
      <c r="X218" s="208"/>
      <c r="Y218" s="208"/>
      <c r="Z218" s="208"/>
      <c r="AA218" s="208"/>
      <c r="AB218" s="208"/>
      <c r="AC218" s="208"/>
      <c r="AD218" s="208"/>
      <c r="AE218" s="208"/>
      <c r="AF218" s="208"/>
      <c r="AG218" s="208"/>
      <c r="AH218" s="208"/>
      <c r="AI218" s="208"/>
      <c r="AJ218" s="208"/>
      <c r="AK218" s="208"/>
      <c r="AL218" s="208"/>
      <c r="AM218" s="208"/>
      <c r="AN218" s="208"/>
      <c r="AO218" s="208"/>
      <c r="AP218" s="208"/>
    </row>
    <row r="219" ht="15.75" customHeight="1">
      <c r="A219" s="208"/>
      <c r="B219" s="208"/>
      <c r="C219" s="208"/>
      <c r="D219" s="208"/>
      <c r="E219" s="208"/>
      <c r="F219" s="208"/>
      <c r="G219" s="208"/>
      <c r="H219" s="208"/>
      <c r="I219" s="208"/>
      <c r="J219" s="208"/>
      <c r="K219" s="208"/>
      <c r="L219" s="208"/>
      <c r="M219" s="208"/>
      <c r="N219" s="208"/>
      <c r="O219" s="208"/>
      <c r="P219" s="208"/>
      <c r="Q219" s="208"/>
      <c r="R219" s="208"/>
      <c r="S219" s="208"/>
      <c r="T219" s="208"/>
      <c r="U219" s="208"/>
      <c r="V219" s="208"/>
      <c r="W219" s="208"/>
      <c r="X219" s="208"/>
      <c r="Y219" s="208"/>
      <c r="Z219" s="208"/>
      <c r="AA219" s="208"/>
      <c r="AB219" s="208"/>
      <c r="AC219" s="208"/>
      <c r="AD219" s="208"/>
      <c r="AE219" s="208"/>
      <c r="AF219" s="208"/>
      <c r="AG219" s="208"/>
      <c r="AH219" s="208"/>
      <c r="AI219" s="208"/>
      <c r="AJ219" s="208"/>
      <c r="AK219" s="208"/>
      <c r="AL219" s="208"/>
      <c r="AM219" s="208"/>
      <c r="AN219" s="208"/>
      <c r="AO219" s="208"/>
      <c r="AP219" s="208"/>
    </row>
    <row r="220" ht="15.75" customHeight="1">
      <c r="A220" s="208"/>
      <c r="B220" s="208"/>
      <c r="C220" s="208"/>
      <c r="D220" s="208"/>
      <c r="E220" s="208"/>
      <c r="F220" s="208"/>
      <c r="G220" s="208"/>
      <c r="H220" s="208"/>
      <c r="I220" s="208"/>
      <c r="J220" s="208"/>
      <c r="K220" s="208"/>
      <c r="L220" s="208"/>
      <c r="M220" s="208"/>
      <c r="N220" s="208"/>
      <c r="O220" s="208"/>
      <c r="P220" s="208"/>
      <c r="Q220" s="208"/>
      <c r="R220" s="208"/>
      <c r="S220" s="208"/>
      <c r="T220" s="208"/>
      <c r="U220" s="208"/>
      <c r="V220" s="208"/>
      <c r="W220" s="208"/>
      <c r="X220" s="208"/>
      <c r="Y220" s="208"/>
      <c r="Z220" s="208"/>
      <c r="AA220" s="208"/>
      <c r="AB220" s="208"/>
      <c r="AC220" s="208"/>
      <c r="AD220" s="208"/>
      <c r="AE220" s="208"/>
      <c r="AF220" s="208"/>
      <c r="AG220" s="208"/>
      <c r="AH220" s="208"/>
      <c r="AI220" s="208"/>
      <c r="AJ220" s="208"/>
      <c r="AK220" s="208"/>
      <c r="AL220" s="208"/>
      <c r="AM220" s="208"/>
      <c r="AN220" s="208"/>
      <c r="AO220" s="208"/>
      <c r="AP220" s="208"/>
    </row>
    <row r="221" ht="15.75" customHeight="1">
      <c r="A221" s="208"/>
      <c r="B221" s="208"/>
      <c r="C221" s="208"/>
      <c r="D221" s="208"/>
      <c r="E221" s="208"/>
      <c r="F221" s="208"/>
      <c r="G221" s="208"/>
      <c r="H221" s="208"/>
      <c r="I221" s="208"/>
      <c r="J221" s="208"/>
      <c r="K221" s="208"/>
      <c r="L221" s="208"/>
      <c r="M221" s="208"/>
      <c r="N221" s="208"/>
      <c r="O221" s="208"/>
      <c r="P221" s="208"/>
      <c r="Q221" s="208"/>
      <c r="R221" s="208"/>
      <c r="S221" s="208"/>
      <c r="T221" s="208"/>
      <c r="U221" s="208"/>
      <c r="V221" s="208"/>
      <c r="W221" s="208"/>
      <c r="X221" s="208"/>
      <c r="Y221" s="208"/>
      <c r="Z221" s="208"/>
      <c r="AA221" s="208"/>
      <c r="AB221" s="208"/>
      <c r="AC221" s="208"/>
      <c r="AD221" s="208"/>
      <c r="AE221" s="208"/>
      <c r="AF221" s="208"/>
      <c r="AG221" s="208"/>
      <c r="AH221" s="208"/>
      <c r="AI221" s="208"/>
      <c r="AJ221" s="208"/>
      <c r="AK221" s="208"/>
      <c r="AL221" s="208"/>
      <c r="AM221" s="208"/>
      <c r="AN221" s="208"/>
      <c r="AO221" s="208"/>
      <c r="AP221" s="208"/>
    </row>
    <row r="222" ht="15.75" customHeight="1">
      <c r="A222" s="208"/>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c r="AA222" s="208"/>
      <c r="AB222" s="208"/>
      <c r="AC222" s="208"/>
      <c r="AD222" s="208"/>
      <c r="AE222" s="208"/>
      <c r="AF222" s="208"/>
      <c r="AG222" s="208"/>
      <c r="AH222" s="208"/>
      <c r="AI222" s="208"/>
      <c r="AJ222" s="208"/>
      <c r="AK222" s="208"/>
      <c r="AL222" s="208"/>
      <c r="AM222" s="208"/>
      <c r="AN222" s="208"/>
      <c r="AO222" s="208"/>
      <c r="AP222" s="208"/>
    </row>
    <row r="223" ht="15.75" customHeight="1">
      <c r="A223" s="208"/>
      <c r="B223" s="208"/>
      <c r="C223" s="208"/>
      <c r="D223" s="208"/>
      <c r="E223" s="208"/>
      <c r="F223" s="208"/>
      <c r="G223" s="208"/>
      <c r="H223" s="208"/>
      <c r="I223" s="208"/>
      <c r="J223" s="208"/>
      <c r="K223" s="208"/>
      <c r="L223" s="208"/>
      <c r="M223" s="208"/>
      <c r="N223" s="208"/>
      <c r="O223" s="208"/>
      <c r="P223" s="208"/>
      <c r="Q223" s="208"/>
      <c r="R223" s="208"/>
      <c r="S223" s="208"/>
      <c r="T223" s="208"/>
      <c r="U223" s="208"/>
      <c r="V223" s="208"/>
      <c r="W223" s="208"/>
      <c r="X223" s="208"/>
      <c r="Y223" s="208"/>
      <c r="Z223" s="208"/>
      <c r="AA223" s="208"/>
      <c r="AB223" s="208"/>
      <c r="AC223" s="208"/>
      <c r="AD223" s="208"/>
      <c r="AE223" s="208"/>
      <c r="AF223" s="208"/>
      <c r="AG223" s="208"/>
      <c r="AH223" s="208"/>
      <c r="AI223" s="208"/>
      <c r="AJ223" s="208"/>
      <c r="AK223" s="208"/>
      <c r="AL223" s="208"/>
      <c r="AM223" s="208"/>
      <c r="AN223" s="208"/>
      <c r="AO223" s="208"/>
      <c r="AP223" s="208"/>
    </row>
    <row r="224" ht="15.75" customHeight="1">
      <c r="A224" s="208"/>
      <c r="B224" s="208"/>
      <c r="C224" s="208"/>
      <c r="D224" s="208"/>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c r="AA224" s="208"/>
      <c r="AB224" s="208"/>
      <c r="AC224" s="208"/>
      <c r="AD224" s="208"/>
      <c r="AE224" s="208"/>
      <c r="AF224" s="208"/>
      <c r="AG224" s="208"/>
      <c r="AH224" s="208"/>
      <c r="AI224" s="208"/>
      <c r="AJ224" s="208"/>
      <c r="AK224" s="208"/>
      <c r="AL224" s="208"/>
      <c r="AM224" s="208"/>
      <c r="AN224" s="208"/>
      <c r="AO224" s="208"/>
      <c r="AP224" s="208"/>
    </row>
    <row r="225" ht="15.75" customHeight="1">
      <c r="A225" s="208"/>
      <c r="B225" s="208"/>
      <c r="C225" s="208"/>
      <c r="D225" s="208"/>
      <c r="E225" s="208"/>
      <c r="F225" s="208"/>
      <c r="G225" s="208"/>
      <c r="H225" s="208"/>
      <c r="I225" s="208"/>
      <c r="J225" s="208"/>
      <c r="K225" s="208"/>
      <c r="L225" s="208"/>
      <c r="M225" s="208"/>
      <c r="N225" s="208"/>
      <c r="O225" s="208"/>
      <c r="P225" s="208"/>
      <c r="Q225" s="208"/>
      <c r="R225" s="208"/>
      <c r="S225" s="208"/>
      <c r="T225" s="208"/>
      <c r="U225" s="208"/>
      <c r="V225" s="208"/>
      <c r="W225" s="208"/>
      <c r="X225" s="208"/>
      <c r="Y225" s="208"/>
      <c r="Z225" s="208"/>
      <c r="AA225" s="208"/>
      <c r="AB225" s="208"/>
      <c r="AC225" s="208"/>
      <c r="AD225" s="208"/>
      <c r="AE225" s="208"/>
      <c r="AF225" s="208"/>
      <c r="AG225" s="208"/>
      <c r="AH225" s="208"/>
      <c r="AI225" s="208"/>
      <c r="AJ225" s="208"/>
      <c r="AK225" s="208"/>
      <c r="AL225" s="208"/>
      <c r="AM225" s="208"/>
      <c r="AN225" s="208"/>
      <c r="AO225" s="208"/>
      <c r="AP225" s="208"/>
    </row>
    <row r="226" ht="15.75" customHeight="1">
      <c r="A226" s="208"/>
      <c r="B226" s="208"/>
      <c r="C226" s="208"/>
      <c r="D226" s="208"/>
      <c r="E226" s="208"/>
      <c r="F226" s="208"/>
      <c r="G226" s="208"/>
      <c r="H226" s="208"/>
      <c r="I226" s="208"/>
      <c r="J226" s="208"/>
      <c r="K226" s="208"/>
      <c r="L226" s="208"/>
      <c r="M226" s="208"/>
      <c r="N226" s="208"/>
      <c r="O226" s="208"/>
      <c r="P226" s="208"/>
      <c r="Q226" s="208"/>
      <c r="R226" s="208"/>
      <c r="S226" s="208"/>
      <c r="T226" s="208"/>
      <c r="U226" s="208"/>
      <c r="V226" s="208"/>
      <c r="W226" s="208"/>
      <c r="X226" s="208"/>
      <c r="Y226" s="208"/>
      <c r="Z226" s="208"/>
      <c r="AA226" s="208"/>
      <c r="AB226" s="208"/>
      <c r="AC226" s="208"/>
      <c r="AD226" s="208"/>
      <c r="AE226" s="208"/>
      <c r="AF226" s="208"/>
      <c r="AG226" s="208"/>
      <c r="AH226" s="208"/>
      <c r="AI226" s="208"/>
      <c r="AJ226" s="208"/>
      <c r="AK226" s="208"/>
      <c r="AL226" s="208"/>
      <c r="AM226" s="208"/>
      <c r="AN226" s="208"/>
      <c r="AO226" s="208"/>
      <c r="AP226" s="208"/>
    </row>
    <row r="227" ht="15.75" customHeight="1">
      <c r="A227" s="208"/>
      <c r="B227" s="208"/>
      <c r="C227" s="208"/>
      <c r="D227" s="208"/>
      <c r="E227" s="208"/>
      <c r="F227" s="208"/>
      <c r="G227" s="208"/>
      <c r="H227" s="208"/>
      <c r="I227" s="208"/>
      <c r="J227" s="208"/>
      <c r="K227" s="208"/>
      <c r="L227" s="208"/>
      <c r="M227" s="208"/>
      <c r="N227" s="208"/>
      <c r="O227" s="208"/>
      <c r="P227" s="208"/>
      <c r="Q227" s="208"/>
      <c r="R227" s="208"/>
      <c r="S227" s="208"/>
      <c r="T227" s="208"/>
      <c r="U227" s="208"/>
      <c r="V227" s="208"/>
      <c r="W227" s="208"/>
      <c r="X227" s="208"/>
      <c r="Y227" s="208"/>
      <c r="Z227" s="208"/>
      <c r="AA227" s="208"/>
      <c r="AB227" s="208"/>
      <c r="AC227" s="208"/>
      <c r="AD227" s="208"/>
      <c r="AE227" s="208"/>
      <c r="AF227" s="208"/>
      <c r="AG227" s="208"/>
      <c r="AH227" s="208"/>
      <c r="AI227" s="208"/>
      <c r="AJ227" s="208"/>
      <c r="AK227" s="208"/>
      <c r="AL227" s="208"/>
      <c r="AM227" s="208"/>
      <c r="AN227" s="208"/>
      <c r="AO227" s="208"/>
      <c r="AP227" s="208"/>
    </row>
    <row r="228" ht="15.75" customHeight="1">
      <c r="A228" s="208"/>
      <c r="B228" s="208"/>
      <c r="C228" s="208"/>
      <c r="D228" s="208"/>
      <c r="E228" s="208"/>
      <c r="F228" s="208"/>
      <c r="G228" s="208"/>
      <c r="H228" s="208"/>
      <c r="I228" s="208"/>
      <c r="J228" s="208"/>
      <c r="K228" s="208"/>
      <c r="L228" s="208"/>
      <c r="M228" s="208"/>
      <c r="N228" s="208"/>
      <c r="O228" s="208"/>
      <c r="P228" s="208"/>
      <c r="Q228" s="208"/>
      <c r="R228" s="208"/>
      <c r="S228" s="208"/>
      <c r="T228" s="208"/>
      <c r="U228" s="208"/>
      <c r="V228" s="208"/>
      <c r="W228" s="208"/>
      <c r="X228" s="208"/>
      <c r="Y228" s="208"/>
      <c r="Z228" s="208"/>
      <c r="AA228" s="208"/>
      <c r="AB228" s="208"/>
      <c r="AC228" s="208"/>
      <c r="AD228" s="208"/>
      <c r="AE228" s="208"/>
      <c r="AF228" s="208"/>
      <c r="AG228" s="208"/>
      <c r="AH228" s="208"/>
      <c r="AI228" s="208"/>
      <c r="AJ228" s="208"/>
      <c r="AK228" s="208"/>
      <c r="AL228" s="208"/>
      <c r="AM228" s="208"/>
      <c r="AN228" s="208"/>
      <c r="AO228" s="208"/>
      <c r="AP228" s="208"/>
    </row>
    <row r="229" ht="15.75" customHeight="1">
      <c r="A229" s="208"/>
      <c r="B229" s="208"/>
      <c r="C229" s="208"/>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c r="AA229" s="208"/>
      <c r="AB229" s="208"/>
      <c r="AC229" s="208"/>
      <c r="AD229" s="208"/>
      <c r="AE229" s="208"/>
      <c r="AF229" s="208"/>
      <c r="AG229" s="208"/>
      <c r="AH229" s="208"/>
      <c r="AI229" s="208"/>
      <c r="AJ229" s="208"/>
      <c r="AK229" s="208"/>
      <c r="AL229" s="208"/>
      <c r="AM229" s="208"/>
      <c r="AN229" s="208"/>
      <c r="AO229" s="208"/>
      <c r="AP229" s="208"/>
    </row>
    <row r="230" ht="15.75" customHeight="1">
      <c r="A230" s="208"/>
      <c r="B230" s="208"/>
      <c r="C230" s="208"/>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c r="AA230" s="208"/>
      <c r="AB230" s="208"/>
      <c r="AC230" s="208"/>
      <c r="AD230" s="208"/>
      <c r="AE230" s="208"/>
      <c r="AF230" s="208"/>
      <c r="AG230" s="208"/>
      <c r="AH230" s="208"/>
      <c r="AI230" s="208"/>
      <c r="AJ230" s="208"/>
      <c r="AK230" s="208"/>
      <c r="AL230" s="208"/>
      <c r="AM230" s="208"/>
      <c r="AN230" s="208"/>
      <c r="AO230" s="208"/>
      <c r="AP230" s="208"/>
    </row>
    <row r="231" ht="15.75" customHeight="1">
      <c r="A231" s="208"/>
      <c r="B231" s="208"/>
      <c r="C231" s="208"/>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c r="AA231" s="208"/>
      <c r="AB231" s="208"/>
      <c r="AC231" s="208"/>
      <c r="AD231" s="208"/>
      <c r="AE231" s="208"/>
      <c r="AF231" s="208"/>
      <c r="AG231" s="208"/>
      <c r="AH231" s="208"/>
      <c r="AI231" s="208"/>
      <c r="AJ231" s="208"/>
      <c r="AK231" s="208"/>
      <c r="AL231" s="208"/>
      <c r="AM231" s="208"/>
      <c r="AN231" s="208"/>
      <c r="AO231" s="208"/>
      <c r="AP231" s="208"/>
    </row>
    <row r="232" ht="15.75" customHeight="1">
      <c r="A232" s="208"/>
      <c r="B232" s="208"/>
      <c r="C232" s="208"/>
      <c r="D232" s="20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c r="AA232" s="208"/>
      <c r="AB232" s="208"/>
      <c r="AC232" s="208"/>
      <c r="AD232" s="208"/>
      <c r="AE232" s="208"/>
      <c r="AF232" s="208"/>
      <c r="AG232" s="208"/>
      <c r="AH232" s="208"/>
      <c r="AI232" s="208"/>
      <c r="AJ232" s="208"/>
      <c r="AK232" s="208"/>
      <c r="AL232" s="208"/>
      <c r="AM232" s="208"/>
      <c r="AN232" s="208"/>
      <c r="AO232" s="208"/>
      <c r="AP232" s="208"/>
    </row>
    <row r="233" ht="15.75" customHeight="1">
      <c r="A233" s="208"/>
      <c r="B233" s="208"/>
      <c r="C233" s="208"/>
      <c r="D233" s="208"/>
      <c r="E233" s="208"/>
      <c r="F233" s="208"/>
      <c r="G233" s="208"/>
      <c r="H233" s="208"/>
      <c r="I233" s="208"/>
      <c r="J233" s="208"/>
      <c r="K233" s="208"/>
      <c r="L233" s="208"/>
      <c r="M233" s="208"/>
      <c r="N233" s="208"/>
      <c r="O233" s="208"/>
      <c r="P233" s="208"/>
      <c r="Q233" s="208"/>
      <c r="R233" s="208"/>
      <c r="S233" s="208"/>
      <c r="T233" s="208"/>
      <c r="U233" s="208"/>
      <c r="V233" s="208"/>
      <c r="W233" s="208"/>
      <c r="X233" s="208"/>
      <c r="Y233" s="208"/>
      <c r="Z233" s="208"/>
      <c r="AA233" s="208"/>
      <c r="AB233" s="208"/>
      <c r="AC233" s="208"/>
      <c r="AD233" s="208"/>
      <c r="AE233" s="208"/>
      <c r="AF233" s="208"/>
      <c r="AG233" s="208"/>
      <c r="AH233" s="208"/>
      <c r="AI233" s="208"/>
      <c r="AJ233" s="208"/>
      <c r="AK233" s="208"/>
      <c r="AL233" s="208"/>
      <c r="AM233" s="208"/>
      <c r="AN233" s="208"/>
      <c r="AO233" s="208"/>
      <c r="AP233" s="208"/>
    </row>
    <row r="234" ht="15.75" customHeight="1">
      <c r="A234" s="208"/>
      <c r="B234" s="208"/>
      <c r="C234" s="208"/>
      <c r="D234" s="208"/>
      <c r="E234" s="208"/>
      <c r="F234" s="208"/>
      <c r="G234" s="208"/>
      <c r="H234" s="208"/>
      <c r="I234" s="208"/>
      <c r="J234" s="208"/>
      <c r="K234" s="208"/>
      <c r="L234" s="208"/>
      <c r="M234" s="208"/>
      <c r="N234" s="208"/>
      <c r="O234" s="208"/>
      <c r="P234" s="208"/>
      <c r="Q234" s="208"/>
      <c r="R234" s="208"/>
      <c r="S234" s="208"/>
      <c r="T234" s="208"/>
      <c r="U234" s="208"/>
      <c r="V234" s="208"/>
      <c r="W234" s="208"/>
      <c r="X234" s="208"/>
      <c r="Y234" s="208"/>
      <c r="Z234" s="208"/>
      <c r="AA234" s="208"/>
      <c r="AB234" s="208"/>
      <c r="AC234" s="208"/>
      <c r="AD234" s="208"/>
      <c r="AE234" s="208"/>
      <c r="AF234" s="208"/>
      <c r="AG234" s="208"/>
      <c r="AH234" s="208"/>
      <c r="AI234" s="208"/>
      <c r="AJ234" s="208"/>
      <c r="AK234" s="208"/>
      <c r="AL234" s="208"/>
      <c r="AM234" s="208"/>
      <c r="AN234" s="208"/>
      <c r="AO234" s="208"/>
      <c r="AP234" s="208"/>
    </row>
    <row r="235" ht="15.75" customHeight="1">
      <c r="A235" s="208"/>
      <c r="B235" s="208"/>
      <c r="C235" s="208"/>
      <c r="D235" s="208"/>
      <c r="E235" s="208"/>
      <c r="F235" s="208"/>
      <c r="G235" s="208"/>
      <c r="H235" s="208"/>
      <c r="I235" s="208"/>
      <c r="J235" s="208"/>
      <c r="K235" s="208"/>
      <c r="L235" s="208"/>
      <c r="M235" s="208"/>
      <c r="N235" s="208"/>
      <c r="O235" s="208"/>
      <c r="P235" s="208"/>
      <c r="Q235" s="208"/>
      <c r="R235" s="208"/>
      <c r="S235" s="208"/>
      <c r="T235" s="208"/>
      <c r="U235" s="208"/>
      <c r="V235" s="208"/>
      <c r="W235" s="208"/>
      <c r="X235" s="208"/>
      <c r="Y235" s="208"/>
      <c r="Z235" s="208"/>
      <c r="AA235" s="208"/>
      <c r="AB235" s="208"/>
      <c r="AC235" s="208"/>
      <c r="AD235" s="208"/>
      <c r="AE235" s="208"/>
      <c r="AF235" s="208"/>
      <c r="AG235" s="208"/>
      <c r="AH235" s="208"/>
      <c r="AI235" s="208"/>
      <c r="AJ235" s="208"/>
      <c r="AK235" s="208"/>
      <c r="AL235" s="208"/>
      <c r="AM235" s="208"/>
      <c r="AN235" s="208"/>
      <c r="AO235" s="208"/>
      <c r="AP235" s="208"/>
    </row>
    <row r="236" ht="15.75" customHeight="1">
      <c r="A236" s="208"/>
      <c r="B236" s="208"/>
      <c r="C236" s="208"/>
      <c r="D236" s="208"/>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c r="AA236" s="208"/>
      <c r="AB236" s="208"/>
      <c r="AC236" s="208"/>
      <c r="AD236" s="208"/>
      <c r="AE236" s="208"/>
      <c r="AF236" s="208"/>
      <c r="AG236" s="208"/>
      <c r="AH236" s="208"/>
      <c r="AI236" s="208"/>
      <c r="AJ236" s="208"/>
      <c r="AK236" s="208"/>
      <c r="AL236" s="208"/>
      <c r="AM236" s="208"/>
      <c r="AN236" s="208"/>
      <c r="AO236" s="208"/>
      <c r="AP236" s="208"/>
    </row>
    <row r="237" ht="15.75" customHeight="1">
      <c r="A237" s="208"/>
      <c r="B237" s="208"/>
      <c r="C237" s="208"/>
      <c r="D237" s="208"/>
      <c r="E237" s="208"/>
      <c r="F237" s="208"/>
      <c r="G237" s="208"/>
      <c r="H237" s="208"/>
      <c r="I237" s="208"/>
      <c r="J237" s="208"/>
      <c r="K237" s="208"/>
      <c r="L237" s="208"/>
      <c r="M237" s="208"/>
      <c r="N237" s="208"/>
      <c r="O237" s="208"/>
      <c r="P237" s="208"/>
      <c r="Q237" s="208"/>
      <c r="R237" s="208"/>
      <c r="S237" s="208"/>
      <c r="T237" s="208"/>
      <c r="U237" s="208"/>
      <c r="V237" s="208"/>
      <c r="W237" s="208"/>
      <c r="X237" s="208"/>
      <c r="Y237" s="208"/>
      <c r="Z237" s="208"/>
      <c r="AA237" s="208"/>
      <c r="AB237" s="208"/>
      <c r="AC237" s="208"/>
      <c r="AD237" s="208"/>
      <c r="AE237" s="208"/>
      <c r="AF237" s="208"/>
      <c r="AG237" s="208"/>
      <c r="AH237" s="208"/>
      <c r="AI237" s="208"/>
      <c r="AJ237" s="208"/>
      <c r="AK237" s="208"/>
      <c r="AL237" s="208"/>
      <c r="AM237" s="208"/>
      <c r="AN237" s="208"/>
      <c r="AO237" s="208"/>
      <c r="AP237" s="208"/>
    </row>
    <row r="238" ht="15.75" customHeight="1">
      <c r="A238" s="208"/>
      <c r="B238" s="208"/>
      <c r="C238" s="208"/>
      <c r="D238" s="208"/>
      <c r="E238" s="208"/>
      <c r="F238" s="208"/>
      <c r="G238" s="208"/>
      <c r="H238" s="208"/>
      <c r="I238" s="208"/>
      <c r="J238" s="208"/>
      <c r="K238" s="208"/>
      <c r="L238" s="208"/>
      <c r="M238" s="208"/>
      <c r="N238" s="208"/>
      <c r="O238" s="208"/>
      <c r="P238" s="208"/>
      <c r="Q238" s="208"/>
      <c r="R238" s="208"/>
      <c r="S238" s="208"/>
      <c r="T238" s="208"/>
      <c r="U238" s="208"/>
      <c r="V238" s="208"/>
      <c r="W238" s="208"/>
      <c r="X238" s="208"/>
      <c r="Y238" s="208"/>
      <c r="Z238" s="208"/>
      <c r="AA238" s="208"/>
      <c r="AB238" s="208"/>
      <c r="AC238" s="208"/>
      <c r="AD238" s="208"/>
      <c r="AE238" s="208"/>
      <c r="AF238" s="208"/>
      <c r="AG238" s="208"/>
      <c r="AH238" s="208"/>
      <c r="AI238" s="208"/>
      <c r="AJ238" s="208"/>
      <c r="AK238" s="208"/>
      <c r="AL238" s="208"/>
      <c r="AM238" s="208"/>
      <c r="AN238" s="208"/>
      <c r="AO238" s="208"/>
      <c r="AP238" s="208"/>
    </row>
    <row r="239" ht="15.75" customHeight="1">
      <c r="A239" s="208"/>
      <c r="B239" s="208"/>
      <c r="C239" s="208"/>
      <c r="D239" s="208"/>
      <c r="E239" s="208"/>
      <c r="F239" s="208"/>
      <c r="G239" s="208"/>
      <c r="H239" s="208"/>
      <c r="I239" s="208"/>
      <c r="J239" s="208"/>
      <c r="K239" s="208"/>
      <c r="L239" s="208"/>
      <c r="M239" s="208"/>
      <c r="N239" s="208"/>
      <c r="O239" s="208"/>
      <c r="P239" s="208"/>
      <c r="Q239" s="208"/>
      <c r="R239" s="208"/>
      <c r="S239" s="208"/>
      <c r="T239" s="208"/>
      <c r="U239" s="208"/>
      <c r="V239" s="208"/>
      <c r="W239" s="208"/>
      <c r="X239" s="208"/>
      <c r="Y239" s="208"/>
      <c r="Z239" s="208"/>
      <c r="AA239" s="208"/>
      <c r="AB239" s="208"/>
      <c r="AC239" s="208"/>
      <c r="AD239" s="208"/>
      <c r="AE239" s="208"/>
      <c r="AF239" s="208"/>
      <c r="AG239" s="208"/>
      <c r="AH239" s="208"/>
      <c r="AI239" s="208"/>
      <c r="AJ239" s="208"/>
      <c r="AK239" s="208"/>
      <c r="AL239" s="208"/>
      <c r="AM239" s="208"/>
      <c r="AN239" s="208"/>
      <c r="AO239" s="208"/>
      <c r="AP239" s="208"/>
    </row>
    <row r="240" ht="15.75" customHeight="1">
      <c r="A240" s="208"/>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8"/>
      <c r="X240" s="208"/>
      <c r="Y240" s="208"/>
      <c r="Z240" s="208"/>
      <c r="AA240" s="208"/>
      <c r="AB240" s="208"/>
      <c r="AC240" s="208"/>
      <c r="AD240" s="208"/>
      <c r="AE240" s="208"/>
      <c r="AF240" s="208"/>
      <c r="AG240" s="208"/>
      <c r="AH240" s="208"/>
      <c r="AI240" s="208"/>
      <c r="AJ240" s="208"/>
      <c r="AK240" s="208"/>
      <c r="AL240" s="208"/>
      <c r="AM240" s="208"/>
      <c r="AN240" s="208"/>
      <c r="AO240" s="208"/>
      <c r="AP240" s="208"/>
    </row>
    <row r="241" ht="15.75" customHeight="1">
      <c r="A241" s="208"/>
      <c r="B241" s="208"/>
      <c r="C241" s="208"/>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c r="AA241" s="208"/>
      <c r="AB241" s="208"/>
      <c r="AC241" s="208"/>
      <c r="AD241" s="208"/>
      <c r="AE241" s="208"/>
      <c r="AF241" s="208"/>
      <c r="AG241" s="208"/>
      <c r="AH241" s="208"/>
      <c r="AI241" s="208"/>
      <c r="AJ241" s="208"/>
      <c r="AK241" s="208"/>
      <c r="AL241" s="208"/>
      <c r="AM241" s="208"/>
      <c r="AN241" s="208"/>
      <c r="AO241" s="208"/>
      <c r="AP241" s="208"/>
    </row>
    <row r="242" ht="15.75" customHeight="1">
      <c r="A242" s="208"/>
      <c r="B242" s="208"/>
      <c r="C242" s="208"/>
      <c r="D242" s="208"/>
      <c r="E242" s="208"/>
      <c r="F242" s="208"/>
      <c r="G242" s="208"/>
      <c r="H242" s="208"/>
      <c r="I242" s="208"/>
      <c r="J242" s="208"/>
      <c r="K242" s="208"/>
      <c r="L242" s="208"/>
      <c r="M242" s="208"/>
      <c r="N242" s="208"/>
      <c r="O242" s="208"/>
      <c r="P242" s="208"/>
      <c r="Q242" s="208"/>
      <c r="R242" s="208"/>
      <c r="S242" s="208"/>
      <c r="T242" s="208"/>
      <c r="U242" s="208"/>
      <c r="V242" s="208"/>
      <c r="W242" s="208"/>
      <c r="X242" s="208"/>
      <c r="Y242" s="208"/>
      <c r="Z242" s="208"/>
      <c r="AA242" s="208"/>
      <c r="AB242" s="208"/>
      <c r="AC242" s="208"/>
      <c r="AD242" s="208"/>
      <c r="AE242" s="208"/>
      <c r="AF242" s="208"/>
      <c r="AG242" s="208"/>
      <c r="AH242" s="208"/>
      <c r="AI242" s="208"/>
      <c r="AJ242" s="208"/>
      <c r="AK242" s="208"/>
      <c r="AL242" s="208"/>
      <c r="AM242" s="208"/>
      <c r="AN242" s="208"/>
      <c r="AO242" s="208"/>
      <c r="AP242" s="208"/>
    </row>
    <row r="243" ht="15.75" customHeight="1">
      <c r="A243" s="208"/>
      <c r="B243" s="208"/>
      <c r="C243" s="208"/>
      <c r="D243" s="208"/>
      <c r="E243" s="208"/>
      <c r="F243" s="208"/>
      <c r="G243" s="208"/>
      <c r="H243" s="208"/>
      <c r="I243" s="208"/>
      <c r="J243" s="208"/>
      <c r="K243" s="208"/>
      <c r="L243" s="208"/>
      <c r="M243" s="208"/>
      <c r="N243" s="208"/>
      <c r="O243" s="208"/>
      <c r="P243" s="208"/>
      <c r="Q243" s="208"/>
      <c r="R243" s="208"/>
      <c r="S243" s="208"/>
      <c r="T243" s="208"/>
      <c r="U243" s="208"/>
      <c r="V243" s="208"/>
      <c r="W243" s="208"/>
      <c r="X243" s="208"/>
      <c r="Y243" s="208"/>
      <c r="Z243" s="208"/>
      <c r="AA243" s="208"/>
      <c r="AB243" s="208"/>
      <c r="AC243" s="208"/>
      <c r="AD243" s="208"/>
      <c r="AE243" s="208"/>
      <c r="AF243" s="208"/>
      <c r="AG243" s="208"/>
      <c r="AH243" s="208"/>
      <c r="AI243" s="208"/>
      <c r="AJ243" s="208"/>
      <c r="AK243" s="208"/>
      <c r="AL243" s="208"/>
      <c r="AM243" s="208"/>
      <c r="AN243" s="208"/>
      <c r="AO243" s="208"/>
      <c r="AP243" s="208"/>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B16:B18"/>
    <mergeCell ref="B19:B24"/>
    <mergeCell ref="A26:A35"/>
    <mergeCell ref="B26:B29"/>
    <mergeCell ref="B31:B34"/>
    <mergeCell ref="A36:A43"/>
    <mergeCell ref="B36:B37"/>
    <mergeCell ref="B38:B39"/>
    <mergeCell ref="B40:B42"/>
    <mergeCell ref="A2:A13"/>
    <mergeCell ref="B2:B3"/>
    <mergeCell ref="B4:B6"/>
    <mergeCell ref="B7:B10"/>
    <mergeCell ref="B11:B13"/>
    <mergeCell ref="A14:A25"/>
    <mergeCell ref="B14:B15"/>
  </mergeCells>
  <conditionalFormatting sqref="G2:G43 H2:H18 H20:H22 H25:H31 H33:H40 H42:H43 I2:I43 J2:J18 J20:J22 J25:J31 J33:J40 J42:J43 K2:K43 L2:L18 L20:L22 L25:L31 L33:L40 L42:L43 M2:M43 N2:N18 N20:N22 N25:N31 N33:N40 N42:N43 O2:O43 P2:P18 P20:P22 P25:P31 P33:P40 P42:P43 Q2:Q43 R2:R18 R20:R22 R25:R31 R33:R40 R42:R43 S2:S43 T2:T18 T20:T22 T25:T31 T33:T40 T42:T43 U2:U43 V2:V18 V20:V22 V25:V31 V33:V40 V42:V43 W2:W43 X2:X18 X20:X22 X25:X31 X33:X40 X42:X43 Y2:Y43 Z2:Z18 Z20:Z22 Z25:Z31 Z33:Z40 Z42:Z43 AA2:AA43 AB2:AB18 AB20:AB22 AB25:AB31 AB33:AB40 AB42:AB43 AC2:AC43 AD2:AD18 AD20:AD22 AD25:AD31 AD33:AD40 AD42:AD43 AE2:AE43 AF2:AF18 AF20:AF22 AF25:AF31 AF33:AF40 AF42:AF43 AG2:AG43 AH2:AH18 AH20:AH22 AH25:AH31 AH33:AH40 AH42:AH43 AI2:AI43 AJ2:AJ18 AJ20:AJ22 AJ25:AJ31 AJ33:AJ40 AJ42:AJ43 AK2:AK43 AL2:AL18 AL20:AL22 AL25:AL31 AL33:AL40 AL42:AL43 AM2:AM43 AN2:AN18 AN20:AN22 AN25:AN31 AN33:AN40 AN42:AN43 AO2:AO43 AP2:AP18 AP20:AP22 AP25:AP31 AP33:AP40 AP42:AP43">
    <cfRule type="containsBlanks" dxfId="0" priority="1">
      <formula>LEN(TRIM(G2))=0</formula>
    </cfRule>
  </conditionalFormatting>
  <hyperlinks>
    <hyperlink r:id="rId1" ref="Y11"/>
  </hyperlinks>
  <printOptions/>
  <pageMargins bottom="0.75" footer="0.0" header="0.0" left="0.25" right="0.25" top="0.75"/>
  <pageSetup paperSize="9" scale="75" orientation="portrait"/>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4.86"/>
    <col customWidth="1" min="2" max="2" width="22.86"/>
    <col customWidth="1" min="4" max="4" width="13.29"/>
    <col customWidth="1" min="5" max="5" width="15.0"/>
    <col customWidth="1" min="6" max="6" width="63.86"/>
  </cols>
  <sheetData>
    <row r="1">
      <c r="A1" s="2" t="s">
        <v>1019</v>
      </c>
      <c r="B1" s="2" t="s">
        <v>1020</v>
      </c>
      <c r="C1" s="2" t="s">
        <v>1021</v>
      </c>
      <c r="D1" s="2" t="s">
        <v>1022</v>
      </c>
      <c r="E1" s="2" t="s">
        <v>1023</v>
      </c>
      <c r="F1" s="2" t="s">
        <v>1024</v>
      </c>
      <c r="G1" s="2"/>
      <c r="H1" s="2" t="s">
        <v>1025</v>
      </c>
      <c r="I1" s="2"/>
      <c r="J1" s="2"/>
      <c r="K1" s="2"/>
      <c r="L1" s="2"/>
      <c r="M1" s="2"/>
      <c r="N1" s="2"/>
      <c r="O1" s="2"/>
      <c r="P1" s="2"/>
      <c r="Q1" s="2"/>
      <c r="R1" s="2"/>
      <c r="S1" s="2"/>
      <c r="T1" s="2"/>
      <c r="U1" s="2"/>
      <c r="V1" s="2"/>
      <c r="W1" s="2"/>
      <c r="X1" s="2"/>
      <c r="Y1" s="2"/>
      <c r="Z1" s="2"/>
      <c r="AA1" s="2"/>
    </row>
    <row r="2">
      <c r="A2" s="115" t="s">
        <v>1026</v>
      </c>
      <c r="B2" s="115" t="s">
        <v>1027</v>
      </c>
      <c r="C2" s="115" t="s">
        <v>1027</v>
      </c>
      <c r="D2" s="115" t="s">
        <v>1027</v>
      </c>
      <c r="E2" s="115" t="s">
        <v>1027</v>
      </c>
      <c r="F2" s="115"/>
      <c r="G2" s="115"/>
      <c r="H2" s="115" t="s">
        <v>1028</v>
      </c>
      <c r="I2" s="115"/>
      <c r="J2" s="115"/>
      <c r="K2" s="115"/>
      <c r="L2" s="115"/>
      <c r="M2" s="115"/>
      <c r="N2" s="115"/>
      <c r="O2" s="115"/>
      <c r="P2" s="115"/>
      <c r="Q2" s="115"/>
      <c r="R2" s="115"/>
      <c r="S2" s="115"/>
      <c r="T2" s="115"/>
      <c r="U2" s="115"/>
      <c r="V2" s="115"/>
      <c r="W2" s="115"/>
      <c r="X2" s="115"/>
      <c r="Y2" s="115"/>
      <c r="Z2" s="115"/>
      <c r="AA2" s="115"/>
    </row>
    <row r="3">
      <c r="A3" s="115" t="s">
        <v>1029</v>
      </c>
      <c r="B3" s="115" t="s">
        <v>1027</v>
      </c>
      <c r="C3" s="115" t="s">
        <v>1027</v>
      </c>
      <c r="D3" s="115" t="s">
        <v>1030</v>
      </c>
      <c r="E3" s="115" t="s">
        <v>1030</v>
      </c>
      <c r="F3" s="115"/>
      <c r="G3" s="115"/>
      <c r="H3" s="115" t="s">
        <v>25</v>
      </c>
      <c r="I3" s="115"/>
      <c r="J3" s="115"/>
      <c r="K3" s="115"/>
      <c r="L3" s="115"/>
      <c r="M3" s="115"/>
      <c r="N3" s="115"/>
      <c r="O3" s="115"/>
      <c r="P3" s="115"/>
      <c r="Q3" s="115"/>
      <c r="R3" s="115"/>
      <c r="S3" s="115"/>
      <c r="T3" s="115"/>
      <c r="U3" s="115"/>
      <c r="V3" s="115"/>
      <c r="W3" s="115"/>
      <c r="X3" s="115"/>
      <c r="Y3" s="115"/>
      <c r="Z3" s="115"/>
      <c r="AA3" s="115"/>
    </row>
    <row r="4">
      <c r="A4" s="115" t="s">
        <v>1031</v>
      </c>
      <c r="B4" s="115" t="s">
        <v>1027</v>
      </c>
      <c r="C4" s="115" t="s">
        <v>1030</v>
      </c>
      <c r="D4" s="115" t="s">
        <v>1030</v>
      </c>
      <c r="E4" s="115" t="s">
        <v>1030</v>
      </c>
      <c r="F4" s="115"/>
      <c r="G4" s="115"/>
      <c r="H4" s="115" t="s">
        <v>25</v>
      </c>
      <c r="I4" s="115"/>
      <c r="J4" s="115"/>
      <c r="K4" s="115"/>
      <c r="L4" s="115"/>
      <c r="M4" s="115"/>
      <c r="N4" s="115"/>
      <c r="O4" s="115"/>
      <c r="P4" s="115"/>
      <c r="Q4" s="115"/>
      <c r="R4" s="115"/>
      <c r="S4" s="115"/>
      <c r="T4" s="115"/>
      <c r="U4" s="115"/>
      <c r="V4" s="115"/>
      <c r="W4" s="115"/>
      <c r="X4" s="115"/>
      <c r="Y4" s="115"/>
      <c r="Z4" s="115"/>
      <c r="AA4" s="115"/>
    </row>
    <row r="5">
      <c r="A5" s="210" t="s">
        <v>1032</v>
      </c>
      <c r="B5" s="115" t="s">
        <v>1027</v>
      </c>
      <c r="C5" s="115"/>
      <c r="D5" s="115"/>
      <c r="E5" s="115"/>
      <c r="F5" s="115" t="s">
        <v>1033</v>
      </c>
      <c r="G5" s="115"/>
      <c r="H5" s="115" t="s">
        <v>25</v>
      </c>
      <c r="I5" s="115"/>
      <c r="J5" s="115"/>
      <c r="K5" s="115"/>
      <c r="L5" s="115"/>
      <c r="M5" s="115"/>
      <c r="N5" s="115"/>
      <c r="O5" s="115"/>
      <c r="P5" s="115"/>
      <c r="Q5" s="115"/>
      <c r="R5" s="115"/>
      <c r="S5" s="115"/>
      <c r="T5" s="115"/>
      <c r="U5" s="115"/>
      <c r="V5" s="115"/>
      <c r="W5" s="115"/>
      <c r="X5" s="115"/>
      <c r="Y5" s="115"/>
      <c r="Z5" s="115"/>
      <c r="AA5" s="115"/>
    </row>
    <row r="6">
      <c r="A6" s="115" t="s">
        <v>1034</v>
      </c>
      <c r="B6" s="115" t="s">
        <v>1027</v>
      </c>
      <c r="C6" s="115" t="s">
        <v>1030</v>
      </c>
      <c r="D6" s="115" t="s">
        <v>1030</v>
      </c>
      <c r="E6" s="115" t="s">
        <v>1030</v>
      </c>
      <c r="F6" s="115" t="s">
        <v>1035</v>
      </c>
      <c r="G6" s="115"/>
      <c r="H6" s="115" t="s">
        <v>25</v>
      </c>
      <c r="I6" s="115"/>
      <c r="J6" s="115"/>
      <c r="K6" s="115"/>
      <c r="L6" s="115"/>
      <c r="M6" s="115"/>
      <c r="N6" s="115"/>
      <c r="O6" s="115"/>
      <c r="P6" s="115"/>
      <c r="Q6" s="115"/>
      <c r="R6" s="115"/>
      <c r="S6" s="115"/>
      <c r="T6" s="115"/>
      <c r="U6" s="115"/>
      <c r="V6" s="115"/>
      <c r="W6" s="115"/>
      <c r="X6" s="115"/>
      <c r="Y6" s="115"/>
      <c r="Z6" s="115"/>
      <c r="AA6" s="115"/>
    </row>
    <row r="7">
      <c r="A7" s="115" t="s">
        <v>1036</v>
      </c>
      <c r="B7" s="115" t="s">
        <v>1027</v>
      </c>
      <c r="C7" s="115"/>
      <c r="D7" s="115"/>
      <c r="E7" s="115"/>
      <c r="F7" s="115" t="s">
        <v>1037</v>
      </c>
      <c r="G7" s="115"/>
      <c r="H7" s="115" t="s">
        <v>25</v>
      </c>
      <c r="I7" s="115"/>
      <c r="J7" s="115"/>
      <c r="K7" s="115"/>
      <c r="L7" s="115"/>
      <c r="M7" s="115"/>
      <c r="N7" s="115"/>
      <c r="O7" s="115"/>
      <c r="P7" s="115"/>
      <c r="Q7" s="115"/>
      <c r="R7" s="115"/>
      <c r="S7" s="115"/>
      <c r="T7" s="115"/>
      <c r="U7" s="115"/>
      <c r="V7" s="115"/>
      <c r="W7" s="115"/>
      <c r="X7" s="115"/>
      <c r="Y7" s="115"/>
      <c r="Z7" s="115"/>
      <c r="AA7" s="115"/>
    </row>
    <row r="8">
      <c r="A8" s="115" t="s">
        <v>1038</v>
      </c>
      <c r="B8" s="115" t="s">
        <v>1027</v>
      </c>
      <c r="C8" s="115"/>
      <c r="D8" s="115"/>
      <c r="E8" s="115"/>
      <c r="F8" s="115" t="s">
        <v>1039</v>
      </c>
      <c r="G8" s="115"/>
      <c r="H8" s="115" t="s">
        <v>25</v>
      </c>
      <c r="I8" s="115"/>
      <c r="J8" s="115"/>
      <c r="K8" s="115"/>
      <c r="L8" s="115"/>
      <c r="M8" s="115"/>
      <c r="N8" s="115"/>
      <c r="O8" s="115"/>
      <c r="P8" s="115"/>
      <c r="Q8" s="115"/>
      <c r="R8" s="115"/>
      <c r="S8" s="115"/>
      <c r="T8" s="115"/>
      <c r="U8" s="115"/>
      <c r="V8" s="115"/>
      <c r="W8" s="115"/>
      <c r="X8" s="115"/>
      <c r="Y8" s="115"/>
      <c r="Z8" s="115"/>
      <c r="AA8" s="115"/>
    </row>
    <row r="9">
      <c r="A9" s="115" t="s">
        <v>1040</v>
      </c>
      <c r="B9" s="115" t="s">
        <v>1027</v>
      </c>
      <c r="C9" s="115"/>
      <c r="D9" s="115"/>
      <c r="E9" s="115"/>
      <c r="F9" s="115" t="s">
        <v>1041</v>
      </c>
      <c r="G9" s="210" t="s">
        <v>1042</v>
      </c>
      <c r="H9" s="115" t="s">
        <v>1028</v>
      </c>
      <c r="I9" s="115"/>
      <c r="J9" s="115"/>
      <c r="K9" s="115"/>
      <c r="L9" s="115"/>
      <c r="M9" s="115"/>
      <c r="N9" s="115"/>
      <c r="O9" s="115"/>
      <c r="P9" s="115"/>
      <c r="Q9" s="115"/>
      <c r="R9" s="115"/>
      <c r="S9" s="115"/>
      <c r="T9" s="115"/>
      <c r="U9" s="115"/>
      <c r="V9" s="115"/>
      <c r="W9" s="115"/>
      <c r="X9" s="115"/>
      <c r="Y9" s="115"/>
      <c r="Z9" s="115"/>
      <c r="AA9" s="115"/>
    </row>
    <row r="10">
      <c r="A10" s="115" t="s">
        <v>1043</v>
      </c>
      <c r="B10" s="115"/>
      <c r="C10" s="115"/>
      <c r="D10" s="115"/>
      <c r="E10" s="115"/>
      <c r="F10" s="115"/>
      <c r="G10" s="115"/>
      <c r="H10" s="115" t="s">
        <v>32</v>
      </c>
      <c r="I10" s="115"/>
      <c r="J10" s="115"/>
      <c r="K10" s="115"/>
      <c r="L10" s="115"/>
      <c r="M10" s="115"/>
      <c r="N10" s="115"/>
      <c r="O10" s="115"/>
      <c r="P10" s="115"/>
      <c r="Q10" s="115"/>
      <c r="R10" s="115"/>
      <c r="S10" s="115"/>
      <c r="T10" s="115"/>
      <c r="U10" s="115"/>
      <c r="V10" s="115"/>
      <c r="W10" s="115"/>
      <c r="X10" s="115"/>
      <c r="Y10" s="115"/>
      <c r="Z10" s="115"/>
      <c r="AA10" s="115"/>
    </row>
    <row r="11">
      <c r="A11" s="115" t="s">
        <v>1044</v>
      </c>
      <c r="B11" s="115"/>
      <c r="C11" s="115"/>
      <c r="D11" s="115"/>
      <c r="E11" s="115"/>
      <c r="F11" s="115"/>
      <c r="G11" s="115"/>
      <c r="H11" s="115" t="s">
        <v>32</v>
      </c>
      <c r="I11" s="115"/>
      <c r="J11" s="115"/>
      <c r="K11" s="115"/>
      <c r="L11" s="115"/>
      <c r="M11" s="115"/>
      <c r="N11" s="115"/>
      <c r="O11" s="115"/>
      <c r="P11" s="115"/>
      <c r="Q11" s="115"/>
      <c r="R11" s="115"/>
      <c r="S11" s="115"/>
      <c r="T11" s="115"/>
      <c r="U11" s="115"/>
      <c r="V11" s="115"/>
      <c r="W11" s="115"/>
      <c r="X11" s="115"/>
      <c r="Y11" s="115"/>
      <c r="Z11" s="115"/>
      <c r="AA11" s="115"/>
    </row>
    <row r="12">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row>
    <row r="13">
      <c r="A13" s="115"/>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row>
    <row r="14">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row>
    <row r="15">
      <c r="A15" s="115"/>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row>
    <row r="16">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row>
    <row r="17">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row>
    <row r="18">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row>
    <row r="19">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row>
    <row r="20">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row>
    <row r="21" ht="15.75" customHeight="1">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row>
    <row r="22" ht="15.7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row>
    <row r="23" ht="15.75" customHeight="1">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row>
    <row r="24" ht="15.75" customHeight="1">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row>
    <row r="25" ht="15.75" customHeight="1">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row>
    <row r="26" ht="15.75" customHeight="1">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row>
    <row r="27" ht="15.75" customHeight="1">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row>
    <row r="28" ht="15.75" customHeight="1">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row>
    <row r="29" ht="15.75" customHeight="1">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row>
    <row r="30" ht="15.75" customHeight="1">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row>
    <row r="31" ht="15.75" customHeight="1">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row>
    <row r="32" ht="15.75" customHeight="1">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row>
    <row r="33" ht="15.75" customHeight="1">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row>
    <row r="34" ht="15.75" customHeight="1">
      <c r="A34" s="115"/>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row>
    <row r="35" ht="15.75" customHeight="1">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row>
    <row r="36" ht="15.75" customHeight="1">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row>
    <row r="37" ht="15.75" customHeight="1">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row>
    <row r="38" ht="15.75" customHeight="1">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row>
    <row r="39" ht="15.75" customHeight="1">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row>
    <row r="40" ht="15.75" customHeight="1">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row>
    <row r="41" ht="15.75" customHeight="1">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row>
    <row r="42" ht="15.75" customHeight="1">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row>
    <row r="43" ht="15.75" customHeight="1">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row>
    <row r="44" ht="15.75" customHeight="1">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row>
    <row r="45" ht="15.75" customHeight="1">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row>
    <row r="46" ht="15.75" customHeight="1">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row>
    <row r="47" ht="15.75" customHeight="1">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row>
    <row r="48" ht="15.75" customHeight="1">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row>
    <row r="49" ht="15.75" customHeight="1">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row>
    <row r="50" ht="15.75" customHeight="1">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row>
    <row r="51" ht="15.75" customHeight="1">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row>
    <row r="52" ht="15.75" customHeight="1">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row>
    <row r="53" ht="15.75" customHeight="1">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row>
    <row r="54" ht="15.75" customHeight="1">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row>
    <row r="55" ht="15.75" customHeight="1">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row>
    <row r="56" ht="15.75" customHeight="1">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row>
    <row r="57" ht="15.75" customHeight="1">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row>
    <row r="58" ht="15.75" customHeight="1">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row>
    <row r="59" ht="15.75" customHeight="1">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row>
    <row r="60" ht="15.75" customHeight="1">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row>
    <row r="61" ht="15.75" customHeight="1">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row>
    <row r="62" ht="15.75" customHeight="1">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row>
    <row r="63" ht="15.75" customHeight="1">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row>
    <row r="64" ht="15.75" customHeight="1">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row>
    <row r="65" ht="15.75"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row>
    <row r="66" ht="15.75" customHeight="1">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row>
    <row r="67" ht="15.75" customHeight="1">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row>
    <row r="68" ht="15.75" customHeight="1">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row>
    <row r="69" ht="15.75" customHeight="1">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row>
    <row r="70" ht="15.75" customHeight="1">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row>
    <row r="71" ht="15.75" customHeight="1">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row>
    <row r="72" ht="15.75" customHeight="1">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row>
    <row r="73" ht="15.75" customHeight="1">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row>
    <row r="74" ht="15.75" customHeight="1">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row>
    <row r="75" ht="15.75" customHeight="1">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row>
    <row r="76" ht="15.75" customHeight="1">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row>
    <row r="77" ht="15.75" customHeight="1">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row>
    <row r="78" ht="15.75" customHeight="1">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row>
    <row r="79" ht="15.75" customHeight="1">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row>
    <row r="80" ht="15.75" customHeight="1">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row>
    <row r="81" ht="15.75"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row>
    <row r="82" ht="15.75" customHeight="1">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row>
    <row r="83" ht="15.75" customHeight="1">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row>
    <row r="84" ht="15.75" customHeight="1">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row>
    <row r="85" ht="15.7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row>
    <row r="86" ht="15.7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row>
    <row r="87" ht="15.75" customHeight="1">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row>
    <row r="88" ht="15.75" customHeight="1">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row>
    <row r="89" ht="15.75" customHeight="1">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row>
    <row r="90" ht="15.75" customHeight="1">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row>
    <row r="91" ht="15.75" customHeight="1">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row>
    <row r="92" ht="15.75" customHeight="1">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row>
    <row r="93" ht="15.75" customHeight="1">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row>
    <row r="94" ht="15.75" customHeight="1">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row>
    <row r="95" ht="15.75" customHeight="1">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row>
    <row r="96" ht="15.75" customHeight="1">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row>
    <row r="97" ht="15.75" customHeight="1">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row>
    <row r="98" ht="15.75" customHeight="1">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row>
    <row r="99" ht="15.75" customHeight="1">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row>
    <row r="100" ht="15.75" customHeight="1">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row>
    <row r="101" ht="15.75" customHeight="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row>
    <row r="102" ht="15.75" customHeight="1">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row>
    <row r="103" ht="15.75" customHeight="1">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row>
    <row r="104" ht="15.75" customHeight="1">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row>
    <row r="105" ht="15.75" customHeight="1">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row>
    <row r="106" ht="15.75" customHeight="1">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row>
    <row r="107" ht="15.75" customHeight="1">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row>
    <row r="108" ht="15.75" customHeight="1">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row>
    <row r="109" ht="15.75" customHeight="1">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row>
    <row r="110" ht="15.75" customHeight="1">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row>
    <row r="111" ht="15.75" customHeight="1">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row>
    <row r="112" ht="15.75" customHeight="1">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row>
    <row r="113" ht="15.75" customHeight="1">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row>
    <row r="114" ht="15.75" customHeight="1">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row>
    <row r="115" ht="15.75" customHeight="1">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row>
    <row r="116" ht="15.75" customHeight="1">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row>
    <row r="117" ht="15.75" customHeight="1">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row>
    <row r="118" ht="15.75" customHeight="1">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row>
    <row r="119" ht="15.75" customHeight="1">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row>
    <row r="120" ht="15.75" customHeight="1">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row>
    <row r="121" ht="15.75" customHeight="1">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row>
    <row r="122" ht="15.75" customHeight="1">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row>
    <row r="123" ht="15.75" customHeight="1">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row>
    <row r="124" ht="15.75" customHeight="1">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row>
    <row r="125" ht="15.75" customHeight="1">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row>
    <row r="126" ht="15.75" customHeight="1">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row>
    <row r="127" ht="15.75" customHeight="1">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row>
    <row r="128" ht="15.75" customHeight="1">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row>
    <row r="129" ht="15.75"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row>
    <row r="130" ht="15.75" customHeight="1">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row>
    <row r="131" ht="15.75" customHeight="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row>
    <row r="132" ht="15.75" customHeight="1">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row>
    <row r="133" ht="15.75" customHeight="1">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row>
    <row r="134" ht="15.75" customHeight="1">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row>
    <row r="135" ht="15.75" customHeight="1">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row>
    <row r="136" ht="15.75" customHeight="1">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row>
    <row r="137" ht="15.75" customHeight="1">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row>
    <row r="138" ht="15.75" customHeight="1">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row>
    <row r="139" ht="15.75" customHeight="1">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row>
    <row r="140" ht="15.75" customHeight="1">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row>
    <row r="141" ht="15.75" customHeight="1">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row>
    <row r="142" ht="15.75" customHeight="1">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row>
    <row r="143" ht="15.75" customHeight="1">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row>
    <row r="144" ht="15.75" customHeight="1">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row>
    <row r="145" ht="15.75" customHeight="1">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row>
    <row r="146" ht="15.75" customHeight="1">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row>
    <row r="147" ht="15.75" customHeight="1">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row>
    <row r="148" ht="15.75" customHeight="1">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row>
    <row r="149" ht="15.75" customHeight="1">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row>
    <row r="150" ht="15.75" customHeight="1">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row>
    <row r="151" ht="15.75" customHeight="1">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row>
    <row r="152" ht="15.75" customHeight="1">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row>
    <row r="153" ht="15.75" customHeight="1">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row>
    <row r="154" ht="15.75" customHeight="1">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row>
    <row r="155" ht="15.75" customHeight="1">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row>
    <row r="156" ht="15.75" customHeight="1">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row>
    <row r="157" ht="15.75" customHeight="1">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row>
    <row r="158" ht="15.75" customHeight="1">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row>
    <row r="159" ht="15.75" customHeight="1">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row>
    <row r="160" ht="15.75" customHeight="1">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row>
    <row r="161" ht="15.75" customHeight="1">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row>
    <row r="162" ht="15.75" customHeight="1">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row>
    <row r="163" ht="15.75" customHeight="1">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row>
    <row r="164" ht="15.75" customHeight="1">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row>
    <row r="165" ht="15.75" customHeight="1">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row>
    <row r="166" ht="15.75" customHeight="1">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row>
    <row r="167" ht="15.75" customHeight="1">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row>
    <row r="168" ht="15.75" customHeight="1">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row>
    <row r="169" ht="15.75" customHeight="1">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row>
    <row r="170" ht="15.75" customHeight="1">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row>
    <row r="171" ht="15.75" customHeight="1">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row>
    <row r="172" ht="15.75" customHeight="1">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row>
    <row r="173" ht="15.75" customHeight="1">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row>
    <row r="174" ht="15.75" customHeight="1">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row>
    <row r="175" ht="15.75" customHeight="1">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row>
    <row r="176" ht="15.75" customHeight="1">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row>
    <row r="177" ht="15.75" customHeight="1">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row>
    <row r="178" ht="15.75" customHeight="1">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row>
    <row r="179" ht="15.75" customHeight="1">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row>
    <row r="180" ht="15.75" customHeight="1">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row>
    <row r="181" ht="15.75" customHeight="1">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row>
    <row r="182" ht="15.75" customHeight="1">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row>
    <row r="183" ht="15.75" customHeight="1">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row>
    <row r="184" ht="15.75" customHeight="1">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row>
    <row r="185" ht="15.75" customHeight="1">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row>
    <row r="186" ht="15.75" customHeight="1">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row>
    <row r="187" ht="15.75" customHeight="1">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row>
    <row r="188" ht="15.75" customHeight="1">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row>
    <row r="189" ht="15.75" customHeight="1">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row>
    <row r="190" ht="15.75" customHeight="1">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row>
    <row r="191" ht="15.75" customHeight="1">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row>
    <row r="192" ht="15.75" customHeight="1">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row>
    <row r="193" ht="15.75" customHeight="1">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row>
    <row r="194" ht="15.75" customHeight="1">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row>
    <row r="195" ht="15.75" customHeight="1">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row>
    <row r="196" ht="15.75" customHeight="1">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row>
    <row r="197" ht="15.75"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row>
    <row r="198" ht="15.75" customHeight="1">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row>
    <row r="199" ht="15.75" customHeight="1">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row>
    <row r="200" ht="15.75" customHeight="1">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row>
    <row r="201" ht="15.75" customHeight="1">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row>
    <row r="202" ht="15.75" customHeight="1">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row>
    <row r="203" ht="15.75" customHeight="1">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row>
    <row r="204" ht="15.75" customHeight="1">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row>
    <row r="205" ht="15.75" customHeight="1">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row>
    <row r="206" ht="15.75" customHeight="1">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row>
    <row r="207" ht="15.75" customHeight="1">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row>
    <row r="208" ht="15.75" customHeight="1">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row>
    <row r="209" ht="15.75" customHeight="1">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row>
    <row r="210" ht="15.75" customHeight="1">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row>
    <row r="211" ht="15.75" customHeight="1">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row>
    <row r="212" ht="15.75" customHeight="1">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row>
    <row r="213" ht="15.75" customHeight="1">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row>
    <row r="214" ht="15.75" customHeight="1">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row>
    <row r="215" ht="15.75" customHeight="1">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row>
    <row r="216" ht="15.75" customHeight="1">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row>
    <row r="217" ht="15.75" customHeight="1">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row>
    <row r="218" ht="15.75" customHeight="1">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row>
    <row r="219" ht="15.75" customHeight="1">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row>
    <row r="220" ht="15.75" customHeight="1">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5"/>
    <hyperlink r:id="rId2" ref="G9"/>
  </hyperlinks>
  <printOptions/>
  <pageMargins bottom="0.75" footer="0.0" header="0.0" left="0.7" right="0.7" top="0.75"/>
  <pageSetup orientation="landscape"/>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outlinePr summaryBelow="0" summaryRight="0"/>
    <pageSetUpPr/>
  </sheetPr>
  <sheetViews>
    <sheetView workbookViewId="0"/>
  </sheetViews>
  <sheetFormatPr customHeight="1" defaultColWidth="14.43" defaultRowHeight="15.0"/>
  <cols>
    <col customWidth="1" min="1" max="1" width="26.86"/>
    <col customWidth="1" min="3" max="3" width="20.14"/>
    <col customWidth="1" min="4" max="4" width="4.71"/>
  </cols>
  <sheetData>
    <row r="1">
      <c r="A1" s="211" t="s">
        <v>1045</v>
      </c>
      <c r="B1" s="211" t="s">
        <v>1046</v>
      </c>
      <c r="C1" s="212" t="s">
        <v>1047</v>
      </c>
      <c r="D1" s="211"/>
    </row>
    <row r="2">
      <c r="A2" s="211" t="s">
        <v>1048</v>
      </c>
      <c r="C2" s="212"/>
      <c r="D2" s="211"/>
    </row>
    <row r="3">
      <c r="A3" s="1" t="s">
        <v>1049</v>
      </c>
      <c r="B3" s="88">
        <v>1.0</v>
      </c>
      <c r="C3" s="213">
        <v>1.0</v>
      </c>
      <c r="D3" s="88"/>
    </row>
    <row r="4">
      <c r="A4" s="1" t="s">
        <v>1050</v>
      </c>
      <c r="B4" s="88">
        <v>1.5</v>
      </c>
      <c r="C4" s="213">
        <v>1.5</v>
      </c>
      <c r="D4" s="88"/>
    </row>
    <row r="5">
      <c r="A5" s="1" t="s">
        <v>1051</v>
      </c>
      <c r="B5" s="88">
        <v>2.0</v>
      </c>
      <c r="C5" s="213">
        <v>2.0</v>
      </c>
      <c r="D5" s="88"/>
    </row>
    <row r="6">
      <c r="A6" s="211"/>
      <c r="B6" s="211"/>
      <c r="C6" s="212">
        <f>SUM(C3:C5)</f>
        <v>4.5</v>
      </c>
      <c r="D6" s="211"/>
    </row>
    <row r="7">
      <c r="A7" s="211" t="s">
        <v>1052</v>
      </c>
      <c r="C7" s="212"/>
      <c r="D7" s="211"/>
    </row>
    <row r="8">
      <c r="A8" s="1" t="s">
        <v>570</v>
      </c>
      <c r="B8" s="88">
        <v>1.0</v>
      </c>
      <c r="C8" s="213">
        <v>1.0</v>
      </c>
      <c r="D8" s="88"/>
    </row>
    <row r="9">
      <c r="A9" s="1" t="s">
        <v>613</v>
      </c>
      <c r="B9" s="88">
        <v>1.5</v>
      </c>
      <c r="C9" s="213">
        <v>1.5</v>
      </c>
      <c r="D9" s="88"/>
    </row>
    <row r="10">
      <c r="A10" s="1" t="s">
        <v>655</v>
      </c>
      <c r="B10" s="88">
        <v>2.0</v>
      </c>
      <c r="C10" s="213">
        <v>2.0</v>
      </c>
      <c r="D10" s="88"/>
    </row>
    <row r="11">
      <c r="A11" s="1" t="s">
        <v>712</v>
      </c>
      <c r="B11" s="88">
        <v>2.0</v>
      </c>
      <c r="C11" s="213">
        <v>2.0</v>
      </c>
      <c r="D11" s="88"/>
    </row>
    <row r="12">
      <c r="C12" s="212">
        <f>SUM(C8:C11)</f>
        <v>6.5</v>
      </c>
    </row>
    <row r="13">
      <c r="C13" s="213"/>
    </row>
    <row r="14">
      <c r="A14" s="214" t="s">
        <v>1053</v>
      </c>
    </row>
    <row r="15" ht="15.0" customHeight="1"/>
    <row r="16">
      <c r="C16" s="21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B2"/>
    <mergeCell ref="A7:B7"/>
    <mergeCell ref="A14:C15"/>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outlinePr summaryBelow="0" summaryRight="0"/>
    <pageSetUpPr/>
  </sheetPr>
  <sheetViews>
    <sheetView workbookViewId="0"/>
  </sheetViews>
  <sheetFormatPr customHeight="1" defaultColWidth="14.43" defaultRowHeight="15.0"/>
  <cols>
    <col customWidth="1" min="1" max="1" width="24.43"/>
    <col customWidth="1" min="2" max="2" width="30.29"/>
    <col customWidth="1" min="3" max="3" width="54.29"/>
    <col customWidth="1" min="4" max="4" width="42.71"/>
  </cols>
  <sheetData>
    <row r="1">
      <c r="A1" s="215" t="s">
        <v>1054</v>
      </c>
      <c r="B1" s="215"/>
      <c r="C1" s="215"/>
      <c r="D1" s="215"/>
      <c r="E1" s="215"/>
      <c r="F1" s="215"/>
      <c r="G1" s="215"/>
      <c r="H1" s="215"/>
      <c r="I1" s="215"/>
      <c r="J1" s="215"/>
      <c r="K1" s="215"/>
      <c r="L1" s="215"/>
      <c r="M1" s="215"/>
      <c r="N1" s="215"/>
      <c r="O1" s="215"/>
      <c r="P1" s="215"/>
      <c r="Q1" s="215"/>
      <c r="R1" s="215"/>
      <c r="S1" s="215"/>
      <c r="T1" s="215"/>
      <c r="U1" s="215"/>
      <c r="V1" s="215"/>
      <c r="W1" s="215"/>
      <c r="X1" s="215"/>
      <c r="Y1" s="215"/>
    </row>
    <row r="2">
      <c r="A2" s="215"/>
      <c r="B2" s="215"/>
      <c r="C2" s="215"/>
      <c r="D2" s="215"/>
      <c r="E2" s="215"/>
      <c r="F2" s="215"/>
      <c r="G2" s="215"/>
      <c r="H2" s="215"/>
      <c r="I2" s="215"/>
      <c r="J2" s="215"/>
      <c r="K2" s="215"/>
      <c r="L2" s="215"/>
      <c r="M2" s="215"/>
      <c r="N2" s="215"/>
      <c r="O2" s="215"/>
      <c r="P2" s="215"/>
      <c r="Q2" s="215"/>
      <c r="R2" s="215"/>
      <c r="S2" s="215"/>
      <c r="T2" s="215"/>
      <c r="U2" s="215"/>
      <c r="V2" s="215"/>
      <c r="W2" s="215"/>
      <c r="X2" s="215"/>
      <c r="Y2" s="215"/>
    </row>
    <row r="3">
      <c r="A3" s="215" t="s">
        <v>29</v>
      </c>
      <c r="B3" s="215">
        <v>2021.0</v>
      </c>
      <c r="C3" s="215" t="s">
        <v>1055</v>
      </c>
      <c r="D3" s="215"/>
      <c r="E3" s="216" t="s">
        <v>1056</v>
      </c>
      <c r="F3" s="215"/>
      <c r="G3" s="215"/>
      <c r="H3" s="215"/>
      <c r="I3" s="215"/>
      <c r="J3" s="215"/>
      <c r="K3" s="215"/>
      <c r="L3" s="215"/>
      <c r="M3" s="215"/>
      <c r="N3" s="215"/>
      <c r="O3" s="215"/>
      <c r="P3" s="215"/>
      <c r="Q3" s="215"/>
      <c r="R3" s="215"/>
      <c r="S3" s="215"/>
      <c r="T3" s="215"/>
      <c r="U3" s="215"/>
      <c r="V3" s="215"/>
      <c r="W3" s="215"/>
      <c r="X3" s="215"/>
      <c r="Y3" s="215"/>
    </row>
    <row r="4">
      <c r="A4" s="215" t="s">
        <v>29</v>
      </c>
      <c r="B4" s="215">
        <v>2021.0</v>
      </c>
      <c r="C4" s="215" t="s">
        <v>1057</v>
      </c>
      <c r="D4" s="215"/>
      <c r="E4" s="216" t="s">
        <v>1058</v>
      </c>
      <c r="F4" s="215"/>
      <c r="G4" s="215"/>
      <c r="H4" s="215"/>
      <c r="I4" s="215"/>
      <c r="J4" s="215"/>
      <c r="K4" s="215"/>
      <c r="L4" s="215"/>
      <c r="M4" s="215"/>
      <c r="N4" s="215"/>
      <c r="O4" s="215"/>
      <c r="P4" s="215"/>
      <c r="Q4" s="215"/>
      <c r="R4" s="215"/>
      <c r="S4" s="215"/>
      <c r="T4" s="215"/>
      <c r="U4" s="215"/>
      <c r="V4" s="215"/>
      <c r="W4" s="215"/>
      <c r="X4" s="215"/>
      <c r="Y4" s="215"/>
    </row>
    <row r="5">
      <c r="A5" s="215" t="s">
        <v>29</v>
      </c>
      <c r="B5" s="215">
        <v>2021.0</v>
      </c>
      <c r="C5" s="215" t="s">
        <v>1059</v>
      </c>
      <c r="D5" s="215"/>
      <c r="E5" s="216" t="s">
        <v>1060</v>
      </c>
      <c r="F5" s="215"/>
      <c r="G5" s="215"/>
      <c r="H5" s="215"/>
      <c r="I5" s="215"/>
      <c r="J5" s="215"/>
      <c r="K5" s="215"/>
      <c r="L5" s="215"/>
      <c r="M5" s="215"/>
      <c r="N5" s="215"/>
      <c r="O5" s="215"/>
      <c r="P5" s="215"/>
      <c r="Q5" s="215"/>
      <c r="R5" s="215"/>
      <c r="S5" s="215"/>
      <c r="T5" s="215"/>
      <c r="U5" s="215"/>
      <c r="V5" s="215"/>
      <c r="W5" s="215"/>
      <c r="X5" s="215"/>
      <c r="Y5" s="215"/>
    </row>
    <row r="6">
      <c r="A6" s="215" t="s">
        <v>29</v>
      </c>
      <c r="B6" s="215">
        <v>2020.0</v>
      </c>
      <c r="C6" s="215" t="s">
        <v>1061</v>
      </c>
      <c r="D6" s="215"/>
      <c r="E6" s="216" t="s">
        <v>1062</v>
      </c>
      <c r="F6" s="215"/>
      <c r="G6" s="215"/>
      <c r="H6" s="215"/>
      <c r="I6" s="215"/>
      <c r="J6" s="215"/>
      <c r="K6" s="215"/>
      <c r="L6" s="215"/>
      <c r="M6" s="215"/>
      <c r="N6" s="215"/>
      <c r="O6" s="215"/>
      <c r="P6" s="215"/>
      <c r="Q6" s="215"/>
      <c r="R6" s="215"/>
      <c r="S6" s="215"/>
      <c r="T6" s="215"/>
      <c r="U6" s="215"/>
      <c r="V6" s="215"/>
      <c r="W6" s="215"/>
      <c r="X6" s="215"/>
      <c r="Y6" s="215"/>
    </row>
    <row r="7">
      <c r="A7" s="215" t="s">
        <v>29</v>
      </c>
      <c r="B7" s="215">
        <v>2021.0</v>
      </c>
      <c r="C7" s="215" t="s">
        <v>1063</v>
      </c>
      <c r="D7" s="215"/>
      <c r="E7" s="216" t="s">
        <v>1064</v>
      </c>
      <c r="F7" s="215"/>
      <c r="G7" s="215"/>
      <c r="H7" s="215"/>
      <c r="I7" s="215"/>
      <c r="J7" s="215"/>
      <c r="K7" s="215"/>
      <c r="L7" s="215"/>
      <c r="M7" s="215"/>
      <c r="N7" s="215"/>
      <c r="O7" s="215"/>
      <c r="P7" s="215"/>
      <c r="Q7" s="215"/>
      <c r="R7" s="215"/>
      <c r="S7" s="215"/>
      <c r="T7" s="215"/>
      <c r="U7" s="215"/>
      <c r="V7" s="215"/>
      <c r="W7" s="215"/>
      <c r="X7" s="215"/>
      <c r="Y7" s="215"/>
    </row>
    <row r="8">
      <c r="A8" s="215" t="s">
        <v>29</v>
      </c>
      <c r="B8" s="215">
        <v>2020.0</v>
      </c>
      <c r="C8" s="215" t="s">
        <v>1065</v>
      </c>
      <c r="D8" s="215"/>
      <c r="E8" s="216" t="s">
        <v>1066</v>
      </c>
      <c r="F8" s="215"/>
      <c r="G8" s="215"/>
      <c r="H8" s="215"/>
      <c r="I8" s="215"/>
      <c r="J8" s="215"/>
      <c r="K8" s="215"/>
      <c r="L8" s="215"/>
      <c r="M8" s="215"/>
      <c r="N8" s="215"/>
      <c r="O8" s="215"/>
      <c r="P8" s="215"/>
      <c r="Q8" s="215"/>
      <c r="R8" s="215"/>
      <c r="S8" s="215"/>
      <c r="T8" s="215"/>
      <c r="U8" s="215"/>
      <c r="V8" s="215"/>
      <c r="W8" s="215"/>
      <c r="X8" s="215"/>
      <c r="Y8" s="215"/>
    </row>
    <row r="9">
      <c r="A9" s="215" t="s">
        <v>29</v>
      </c>
      <c r="B9" s="215">
        <v>2019.0</v>
      </c>
      <c r="C9" s="215" t="s">
        <v>1067</v>
      </c>
      <c r="D9" s="215"/>
      <c r="E9" s="216" t="s">
        <v>1068</v>
      </c>
      <c r="F9" s="215"/>
      <c r="G9" s="215"/>
      <c r="H9" s="215"/>
      <c r="I9" s="215"/>
      <c r="J9" s="215"/>
      <c r="K9" s="215"/>
      <c r="L9" s="215"/>
      <c r="M9" s="215"/>
      <c r="N9" s="215"/>
      <c r="O9" s="215"/>
      <c r="P9" s="215"/>
      <c r="Q9" s="215"/>
      <c r="R9" s="215"/>
      <c r="S9" s="215"/>
      <c r="T9" s="215"/>
      <c r="U9" s="215"/>
      <c r="V9" s="215"/>
      <c r="W9" s="215"/>
      <c r="X9" s="215"/>
      <c r="Y9" s="215"/>
    </row>
    <row r="10">
      <c r="A10" s="215" t="s">
        <v>29</v>
      </c>
      <c r="B10" s="215">
        <v>2018.0</v>
      </c>
      <c r="C10" s="1" t="s">
        <v>1069</v>
      </c>
      <c r="D10" s="215"/>
      <c r="E10" s="217" t="s">
        <v>1070</v>
      </c>
      <c r="F10" s="215"/>
      <c r="G10" s="215"/>
      <c r="H10" s="215"/>
      <c r="I10" s="215"/>
      <c r="J10" s="215"/>
      <c r="K10" s="215"/>
      <c r="L10" s="215"/>
      <c r="M10" s="215"/>
      <c r="N10" s="215"/>
      <c r="O10" s="215"/>
      <c r="P10" s="215"/>
      <c r="Q10" s="215"/>
      <c r="R10" s="215"/>
      <c r="S10" s="215"/>
      <c r="T10" s="215"/>
      <c r="U10" s="215"/>
      <c r="V10" s="215"/>
      <c r="W10" s="215"/>
      <c r="X10" s="215"/>
      <c r="Y10" s="215"/>
    </row>
    <row r="11">
      <c r="A11" s="215" t="s">
        <v>29</v>
      </c>
      <c r="B11" s="215">
        <v>2021.0</v>
      </c>
      <c r="C11" s="215" t="s">
        <v>1071</v>
      </c>
      <c r="D11" s="215"/>
      <c r="E11" s="216" t="s">
        <v>1072</v>
      </c>
      <c r="F11" s="215"/>
      <c r="G11" s="215"/>
      <c r="H11" s="215"/>
      <c r="I11" s="215"/>
      <c r="J11" s="215"/>
      <c r="K11" s="215"/>
      <c r="L11" s="215"/>
      <c r="M11" s="215"/>
      <c r="N11" s="215"/>
      <c r="O11" s="215"/>
      <c r="P11" s="215"/>
      <c r="Q11" s="215"/>
      <c r="R11" s="215"/>
      <c r="S11" s="215"/>
      <c r="T11" s="215"/>
      <c r="U11" s="215"/>
      <c r="V11" s="215"/>
      <c r="W11" s="215"/>
      <c r="X11" s="215"/>
      <c r="Y11" s="215"/>
    </row>
    <row r="12">
      <c r="A12" s="215" t="s">
        <v>29</v>
      </c>
      <c r="B12" s="215">
        <v>2021.0</v>
      </c>
      <c r="C12" s="215" t="s">
        <v>1073</v>
      </c>
      <c r="D12" s="215"/>
      <c r="E12" s="216" t="s">
        <v>1074</v>
      </c>
      <c r="F12" s="215"/>
      <c r="G12" s="215"/>
      <c r="H12" s="215"/>
      <c r="I12" s="215"/>
      <c r="J12" s="215"/>
      <c r="K12" s="215"/>
      <c r="L12" s="215"/>
      <c r="M12" s="215"/>
      <c r="N12" s="215"/>
      <c r="O12" s="215"/>
      <c r="P12" s="215"/>
      <c r="Q12" s="215"/>
      <c r="R12" s="215"/>
      <c r="S12" s="215"/>
      <c r="T12" s="215"/>
      <c r="U12" s="215"/>
      <c r="V12" s="215"/>
      <c r="W12" s="215"/>
      <c r="X12" s="215"/>
      <c r="Y12" s="215"/>
    </row>
    <row r="13">
      <c r="A13" s="215" t="s">
        <v>29</v>
      </c>
      <c r="B13" s="215">
        <v>2021.0</v>
      </c>
      <c r="C13" s="215" t="s">
        <v>1075</v>
      </c>
      <c r="D13" s="215"/>
      <c r="E13" s="216" t="s">
        <v>1076</v>
      </c>
      <c r="F13" s="215"/>
      <c r="G13" s="215"/>
      <c r="H13" s="215"/>
      <c r="I13" s="215"/>
      <c r="J13" s="215"/>
      <c r="K13" s="215"/>
      <c r="L13" s="215"/>
      <c r="M13" s="215"/>
      <c r="N13" s="215"/>
      <c r="O13" s="215"/>
      <c r="P13" s="215"/>
      <c r="Q13" s="215"/>
      <c r="R13" s="215"/>
      <c r="S13" s="215"/>
      <c r="T13" s="215"/>
      <c r="U13" s="215"/>
      <c r="V13" s="215"/>
      <c r="W13" s="215"/>
      <c r="X13" s="215"/>
      <c r="Y13" s="215"/>
    </row>
    <row r="14">
      <c r="A14" s="215" t="s">
        <v>40</v>
      </c>
      <c r="B14" s="215">
        <v>2021.0</v>
      </c>
      <c r="C14" s="115" t="s">
        <v>1077</v>
      </c>
      <c r="D14" s="215"/>
      <c r="E14" s="216" t="s">
        <v>1078</v>
      </c>
      <c r="F14" s="215"/>
      <c r="G14" s="215"/>
      <c r="H14" s="215"/>
      <c r="I14" s="215"/>
      <c r="J14" s="215"/>
      <c r="K14" s="215"/>
      <c r="L14" s="215"/>
      <c r="M14" s="215"/>
      <c r="N14" s="215"/>
      <c r="O14" s="215"/>
      <c r="P14" s="215"/>
      <c r="Q14" s="215"/>
      <c r="R14" s="215"/>
      <c r="S14" s="215"/>
      <c r="T14" s="215"/>
      <c r="U14" s="215"/>
      <c r="V14" s="215"/>
      <c r="W14" s="215"/>
      <c r="X14" s="215"/>
      <c r="Y14" s="215"/>
    </row>
    <row r="15">
      <c r="A15" s="215" t="s">
        <v>40</v>
      </c>
      <c r="B15" s="215">
        <v>2020.0</v>
      </c>
      <c r="C15" s="115" t="s">
        <v>1079</v>
      </c>
      <c r="D15" s="215"/>
      <c r="E15" s="218" t="s">
        <v>1080</v>
      </c>
      <c r="F15" s="215"/>
      <c r="G15" s="215"/>
      <c r="H15" s="215"/>
      <c r="I15" s="215"/>
      <c r="J15" s="215"/>
      <c r="K15" s="215"/>
      <c r="L15" s="215"/>
      <c r="M15" s="215"/>
      <c r="N15" s="215"/>
      <c r="O15" s="215"/>
      <c r="P15" s="215"/>
      <c r="Q15" s="215"/>
      <c r="R15" s="215"/>
      <c r="S15" s="215"/>
      <c r="T15" s="215"/>
      <c r="U15" s="215"/>
      <c r="V15" s="215"/>
      <c r="W15" s="215"/>
      <c r="X15" s="215"/>
      <c r="Y15" s="215"/>
    </row>
    <row r="16">
      <c r="A16" s="215" t="s">
        <v>40</v>
      </c>
      <c r="B16" s="215" t="s">
        <v>1081</v>
      </c>
      <c r="C16" s="115" t="s">
        <v>1082</v>
      </c>
      <c r="D16" s="215"/>
      <c r="E16" s="215"/>
      <c r="F16" s="215"/>
      <c r="G16" s="215"/>
      <c r="H16" s="215"/>
      <c r="I16" s="215"/>
      <c r="J16" s="215"/>
      <c r="K16" s="215"/>
      <c r="L16" s="215"/>
      <c r="M16" s="215"/>
      <c r="N16" s="215"/>
      <c r="O16" s="215"/>
      <c r="P16" s="215"/>
      <c r="Q16" s="215"/>
      <c r="R16" s="215"/>
      <c r="S16" s="215"/>
      <c r="T16" s="215"/>
      <c r="U16" s="215"/>
      <c r="V16" s="215"/>
      <c r="W16" s="215"/>
      <c r="X16" s="215"/>
      <c r="Y16" s="215"/>
    </row>
    <row r="17">
      <c r="A17" s="215" t="s">
        <v>41</v>
      </c>
      <c r="B17" s="215"/>
      <c r="C17" s="215" t="s">
        <v>1083</v>
      </c>
      <c r="D17" s="215"/>
      <c r="E17" s="215"/>
      <c r="F17" s="215"/>
      <c r="G17" s="215"/>
      <c r="H17" s="215"/>
      <c r="I17" s="215"/>
      <c r="J17" s="215"/>
      <c r="K17" s="215"/>
      <c r="L17" s="215"/>
      <c r="M17" s="215"/>
      <c r="N17" s="215"/>
      <c r="O17" s="215"/>
      <c r="P17" s="215"/>
      <c r="Q17" s="215"/>
      <c r="R17" s="215"/>
      <c r="S17" s="215"/>
      <c r="T17" s="215"/>
      <c r="U17" s="215"/>
      <c r="V17" s="215"/>
      <c r="W17" s="215"/>
      <c r="X17" s="215"/>
      <c r="Y17" s="215"/>
    </row>
    <row r="18">
      <c r="A18" s="215" t="s">
        <v>25</v>
      </c>
      <c r="B18" s="215">
        <v>2022.0</v>
      </c>
      <c r="C18" s="215" t="s">
        <v>1084</v>
      </c>
      <c r="D18" s="215"/>
      <c r="E18" s="216" t="s">
        <v>1085</v>
      </c>
      <c r="F18" s="215"/>
      <c r="G18" s="215"/>
      <c r="H18" s="215"/>
      <c r="I18" s="215"/>
      <c r="J18" s="215"/>
      <c r="K18" s="215"/>
      <c r="L18" s="215"/>
      <c r="M18" s="215"/>
      <c r="N18" s="215"/>
      <c r="O18" s="215"/>
      <c r="P18" s="215"/>
      <c r="Q18" s="215"/>
      <c r="R18" s="215"/>
      <c r="S18" s="215"/>
      <c r="T18" s="215"/>
      <c r="U18" s="215"/>
      <c r="V18" s="215"/>
      <c r="W18" s="215"/>
      <c r="X18" s="215"/>
      <c r="Y18" s="215"/>
    </row>
    <row r="19">
      <c r="A19" s="215" t="s">
        <v>25</v>
      </c>
      <c r="B19" s="215">
        <v>2022.0</v>
      </c>
      <c r="C19" s="215" t="s">
        <v>1065</v>
      </c>
      <c r="D19" s="215"/>
      <c r="E19" s="216" t="s">
        <v>1086</v>
      </c>
      <c r="F19" s="215"/>
      <c r="G19" s="215"/>
      <c r="H19" s="215"/>
      <c r="I19" s="215"/>
      <c r="J19" s="215"/>
      <c r="K19" s="215"/>
      <c r="L19" s="215"/>
      <c r="M19" s="215"/>
      <c r="N19" s="215"/>
      <c r="O19" s="215"/>
      <c r="P19" s="215"/>
      <c r="Q19" s="215"/>
      <c r="R19" s="215"/>
      <c r="S19" s="215"/>
      <c r="T19" s="215"/>
      <c r="U19" s="215"/>
      <c r="V19" s="215"/>
      <c r="W19" s="215"/>
      <c r="X19" s="215"/>
      <c r="Y19" s="215"/>
    </row>
    <row r="20">
      <c r="A20" s="215" t="s">
        <v>25</v>
      </c>
      <c r="B20" s="215">
        <v>2022.0</v>
      </c>
      <c r="C20" s="215" t="s">
        <v>1087</v>
      </c>
      <c r="D20" s="215"/>
      <c r="E20" s="216" t="s">
        <v>1088</v>
      </c>
      <c r="F20" s="215"/>
      <c r="G20" s="215"/>
      <c r="H20" s="215"/>
      <c r="I20" s="215"/>
      <c r="J20" s="215"/>
      <c r="K20" s="215"/>
      <c r="L20" s="215"/>
      <c r="M20" s="215"/>
      <c r="N20" s="215"/>
      <c r="O20" s="215"/>
      <c r="P20" s="215"/>
      <c r="Q20" s="215"/>
      <c r="R20" s="215"/>
      <c r="S20" s="215"/>
      <c r="T20" s="215"/>
      <c r="U20" s="215"/>
      <c r="V20" s="215"/>
      <c r="W20" s="215"/>
      <c r="X20" s="215"/>
      <c r="Y20" s="215"/>
    </row>
    <row r="21" ht="15.75" customHeight="1">
      <c r="A21" s="215" t="s">
        <v>25</v>
      </c>
      <c r="B21" s="215"/>
      <c r="C21" s="215" t="s">
        <v>1089</v>
      </c>
      <c r="D21" s="215"/>
      <c r="E21" s="216" t="s">
        <v>1090</v>
      </c>
      <c r="F21" s="215"/>
      <c r="G21" s="215"/>
      <c r="H21" s="215"/>
      <c r="I21" s="215"/>
      <c r="J21" s="215"/>
      <c r="K21" s="215"/>
      <c r="L21" s="215"/>
      <c r="M21" s="215"/>
      <c r="N21" s="215"/>
      <c r="O21" s="215"/>
      <c r="P21" s="215"/>
      <c r="Q21" s="215"/>
      <c r="R21" s="215"/>
      <c r="S21" s="215"/>
      <c r="T21" s="215"/>
      <c r="U21" s="215"/>
      <c r="V21" s="215"/>
      <c r="W21" s="215"/>
      <c r="X21" s="215"/>
      <c r="Y21" s="215"/>
    </row>
    <row r="22" ht="15.75" customHeight="1">
      <c r="A22" s="215" t="s">
        <v>25</v>
      </c>
      <c r="B22" s="215">
        <v>2022.0</v>
      </c>
      <c r="C22" s="215" t="s">
        <v>1091</v>
      </c>
      <c r="D22" s="215"/>
      <c r="E22" s="216" t="s">
        <v>1092</v>
      </c>
      <c r="F22" s="215"/>
      <c r="G22" s="215"/>
      <c r="H22" s="215"/>
      <c r="I22" s="215"/>
      <c r="J22" s="215"/>
      <c r="K22" s="215"/>
      <c r="L22" s="215"/>
      <c r="M22" s="215"/>
      <c r="N22" s="215"/>
      <c r="O22" s="215"/>
      <c r="P22" s="215"/>
      <c r="Q22" s="215"/>
      <c r="R22" s="215"/>
      <c r="S22" s="215"/>
      <c r="T22" s="215"/>
      <c r="U22" s="215"/>
      <c r="V22" s="215"/>
      <c r="W22" s="215"/>
      <c r="X22" s="215"/>
      <c r="Y22" s="215"/>
    </row>
    <row r="23" ht="15.75" customHeight="1">
      <c r="A23" s="215" t="s">
        <v>25</v>
      </c>
      <c r="B23" s="215"/>
      <c r="C23" s="215" t="s">
        <v>1093</v>
      </c>
      <c r="D23" s="215"/>
      <c r="E23" s="216" t="s">
        <v>1094</v>
      </c>
      <c r="F23" s="215"/>
      <c r="G23" s="215"/>
      <c r="H23" s="215"/>
      <c r="I23" s="215"/>
      <c r="J23" s="215"/>
      <c r="K23" s="215"/>
      <c r="L23" s="215"/>
      <c r="M23" s="215"/>
      <c r="N23" s="215"/>
      <c r="O23" s="215"/>
      <c r="P23" s="215"/>
      <c r="Q23" s="215"/>
      <c r="R23" s="215"/>
      <c r="S23" s="215"/>
      <c r="T23" s="215"/>
      <c r="U23" s="215"/>
      <c r="V23" s="215"/>
      <c r="W23" s="215"/>
      <c r="X23" s="215"/>
      <c r="Y23" s="215"/>
    </row>
    <row r="24" ht="15.75" customHeight="1">
      <c r="A24" s="215" t="s">
        <v>25</v>
      </c>
      <c r="B24" s="215"/>
      <c r="C24" s="215" t="s">
        <v>1095</v>
      </c>
      <c r="D24" s="215"/>
      <c r="E24" s="216" t="s">
        <v>1096</v>
      </c>
      <c r="F24" s="215"/>
      <c r="G24" s="215"/>
      <c r="H24" s="215"/>
      <c r="I24" s="215"/>
      <c r="J24" s="215"/>
      <c r="K24" s="215"/>
      <c r="L24" s="215"/>
      <c r="M24" s="215"/>
      <c r="N24" s="215"/>
      <c r="O24" s="215"/>
      <c r="P24" s="215"/>
      <c r="Q24" s="215"/>
      <c r="R24" s="215"/>
      <c r="S24" s="215"/>
      <c r="T24" s="215"/>
      <c r="U24" s="215"/>
      <c r="V24" s="215"/>
      <c r="W24" s="215"/>
      <c r="X24" s="215"/>
      <c r="Y24" s="215"/>
    </row>
    <row r="25" ht="15.75" customHeight="1">
      <c r="A25" s="215" t="s">
        <v>39</v>
      </c>
      <c r="B25" s="215">
        <v>2021.0</v>
      </c>
      <c r="C25" s="215" t="s">
        <v>1097</v>
      </c>
      <c r="D25" s="215"/>
      <c r="E25" s="216" t="s">
        <v>1098</v>
      </c>
      <c r="F25" s="215"/>
      <c r="G25" s="215"/>
      <c r="H25" s="215"/>
      <c r="I25" s="215"/>
      <c r="J25" s="215"/>
      <c r="K25" s="215"/>
      <c r="L25" s="215"/>
      <c r="M25" s="215"/>
      <c r="N25" s="215"/>
      <c r="O25" s="215"/>
      <c r="P25" s="215"/>
      <c r="Q25" s="215"/>
      <c r="R25" s="215"/>
      <c r="S25" s="215"/>
      <c r="T25" s="215"/>
      <c r="U25" s="215"/>
      <c r="V25" s="215"/>
      <c r="W25" s="215"/>
      <c r="X25" s="215"/>
      <c r="Y25" s="215"/>
    </row>
    <row r="26" ht="15.75" customHeight="1">
      <c r="A26" s="215" t="s">
        <v>1099</v>
      </c>
      <c r="B26" s="215">
        <v>2021.0</v>
      </c>
      <c r="C26" s="215" t="s">
        <v>1100</v>
      </c>
      <c r="D26" s="215"/>
      <c r="E26" s="216" t="s">
        <v>1101</v>
      </c>
      <c r="F26" s="215"/>
      <c r="G26" s="215"/>
      <c r="H26" s="215"/>
      <c r="I26" s="215"/>
      <c r="J26" s="215"/>
      <c r="K26" s="215"/>
      <c r="L26" s="215"/>
      <c r="M26" s="215"/>
      <c r="N26" s="215"/>
      <c r="O26" s="215"/>
      <c r="P26" s="215"/>
      <c r="Q26" s="215"/>
      <c r="R26" s="215"/>
      <c r="S26" s="215"/>
      <c r="T26" s="215"/>
      <c r="U26" s="215"/>
      <c r="V26" s="215"/>
      <c r="W26" s="215"/>
      <c r="X26" s="215"/>
      <c r="Y26" s="215"/>
    </row>
    <row r="27" ht="15.75" customHeight="1">
      <c r="A27" s="215" t="s">
        <v>1099</v>
      </c>
      <c r="B27" s="215">
        <v>2021.0</v>
      </c>
      <c r="C27" s="215" t="s">
        <v>1102</v>
      </c>
      <c r="D27" s="215"/>
      <c r="E27" s="216" t="s">
        <v>1103</v>
      </c>
      <c r="F27" s="215"/>
      <c r="G27" s="215"/>
      <c r="H27" s="215"/>
      <c r="I27" s="215"/>
      <c r="J27" s="215"/>
      <c r="K27" s="215"/>
      <c r="L27" s="215"/>
      <c r="M27" s="215"/>
      <c r="N27" s="215"/>
      <c r="O27" s="215"/>
      <c r="P27" s="215"/>
      <c r="Q27" s="215"/>
      <c r="R27" s="215"/>
      <c r="S27" s="215"/>
      <c r="T27" s="215"/>
      <c r="U27" s="215"/>
      <c r="V27" s="215"/>
      <c r="W27" s="215"/>
      <c r="X27" s="215"/>
      <c r="Y27" s="215"/>
    </row>
    <row r="28" ht="15.75" customHeight="1">
      <c r="A28" s="215" t="s">
        <v>1099</v>
      </c>
      <c r="B28" s="215">
        <v>2022.0</v>
      </c>
      <c r="C28" s="215" t="s">
        <v>1061</v>
      </c>
      <c r="D28" s="215"/>
      <c r="E28" s="216" t="s">
        <v>1104</v>
      </c>
      <c r="F28" s="215"/>
      <c r="G28" s="215"/>
      <c r="H28" s="215"/>
      <c r="I28" s="215"/>
      <c r="J28" s="215"/>
      <c r="K28" s="215"/>
      <c r="L28" s="215"/>
      <c r="M28" s="215"/>
      <c r="N28" s="215"/>
      <c r="O28" s="215"/>
      <c r="P28" s="215"/>
      <c r="Q28" s="215"/>
      <c r="R28" s="215"/>
      <c r="S28" s="215"/>
      <c r="T28" s="215"/>
      <c r="U28" s="215"/>
      <c r="V28" s="215"/>
      <c r="W28" s="215"/>
      <c r="X28" s="215"/>
      <c r="Y28" s="215"/>
    </row>
    <row r="29" ht="15.75" customHeight="1">
      <c r="A29" s="215" t="s">
        <v>1099</v>
      </c>
      <c r="B29" s="215"/>
      <c r="C29" s="215" t="s">
        <v>1065</v>
      </c>
      <c r="D29" s="215"/>
      <c r="E29" s="216" t="s">
        <v>1105</v>
      </c>
      <c r="F29" s="215"/>
      <c r="G29" s="215"/>
      <c r="H29" s="215"/>
      <c r="I29" s="215"/>
      <c r="J29" s="215"/>
      <c r="K29" s="215"/>
      <c r="L29" s="215"/>
      <c r="M29" s="215"/>
      <c r="N29" s="215"/>
      <c r="O29" s="215"/>
      <c r="P29" s="215"/>
      <c r="Q29" s="215"/>
      <c r="R29" s="215"/>
      <c r="S29" s="215"/>
      <c r="T29" s="215"/>
      <c r="U29" s="215"/>
      <c r="V29" s="215"/>
      <c r="W29" s="215"/>
      <c r="X29" s="215"/>
      <c r="Y29" s="215"/>
    </row>
    <row r="30" ht="15.75" customHeight="1">
      <c r="A30" s="215" t="s">
        <v>1099</v>
      </c>
      <c r="B30" s="215"/>
      <c r="C30" s="215" t="s">
        <v>1106</v>
      </c>
      <c r="D30" s="219" t="s">
        <v>1107</v>
      </c>
      <c r="E30" s="216" t="s">
        <v>1108</v>
      </c>
      <c r="F30" s="215"/>
      <c r="G30" s="215"/>
      <c r="H30" s="215"/>
      <c r="I30" s="215"/>
      <c r="J30" s="215"/>
      <c r="K30" s="215"/>
      <c r="L30" s="215"/>
      <c r="M30" s="215"/>
      <c r="N30" s="215"/>
      <c r="O30" s="215"/>
      <c r="P30" s="215"/>
      <c r="Q30" s="215"/>
      <c r="R30" s="215"/>
      <c r="S30" s="215"/>
      <c r="T30" s="215"/>
      <c r="U30" s="215"/>
      <c r="V30" s="215"/>
      <c r="W30" s="215"/>
      <c r="X30" s="215"/>
      <c r="Y30" s="215"/>
    </row>
    <row r="31" ht="15.75" customHeight="1">
      <c r="A31" s="215" t="s">
        <v>1099</v>
      </c>
      <c r="B31" s="215"/>
      <c r="C31" s="215" t="s">
        <v>1109</v>
      </c>
      <c r="D31" s="219" t="s">
        <v>1107</v>
      </c>
      <c r="E31" s="216" t="s">
        <v>1110</v>
      </c>
    </row>
    <row r="32" ht="15.75" customHeight="1">
      <c r="A32" s="1" t="s">
        <v>31</v>
      </c>
      <c r="C32" s="1" t="s">
        <v>1111</v>
      </c>
      <c r="E32" s="217" t="s">
        <v>1112</v>
      </c>
    </row>
    <row r="33" ht="15.75" customHeight="1">
      <c r="A33" s="215" t="s">
        <v>31</v>
      </c>
      <c r="B33" s="215">
        <v>2021.0</v>
      </c>
      <c r="C33" s="215" t="s">
        <v>1113</v>
      </c>
      <c r="D33" s="215"/>
      <c r="E33" s="216" t="s">
        <v>1114</v>
      </c>
    </row>
    <row r="34" ht="15.75" customHeight="1">
      <c r="A34" s="215" t="s">
        <v>31</v>
      </c>
      <c r="B34" s="215">
        <v>2021.0</v>
      </c>
      <c r="C34" s="215" t="s">
        <v>1115</v>
      </c>
      <c r="D34" s="215"/>
      <c r="E34" s="216" t="s">
        <v>1116</v>
      </c>
    </row>
    <row r="35" ht="15.75" customHeight="1">
      <c r="A35" s="215" t="s">
        <v>31</v>
      </c>
      <c r="B35" s="215">
        <v>2021.0</v>
      </c>
      <c r="C35" s="215" t="s">
        <v>1117</v>
      </c>
      <c r="D35" s="215"/>
      <c r="E35" s="216" t="s">
        <v>1118</v>
      </c>
    </row>
    <row r="36" ht="15.75" customHeight="1">
      <c r="A36" s="215" t="s">
        <v>31</v>
      </c>
      <c r="B36" s="215"/>
      <c r="C36" s="215" t="s">
        <v>1061</v>
      </c>
      <c r="D36" s="215"/>
      <c r="E36" s="216" t="s">
        <v>1119</v>
      </c>
    </row>
    <row r="37" ht="15.75" customHeight="1">
      <c r="A37" s="215" t="s">
        <v>31</v>
      </c>
      <c r="B37" s="215">
        <v>2021.0</v>
      </c>
      <c r="C37" s="215" t="s">
        <v>1063</v>
      </c>
      <c r="D37" s="215"/>
      <c r="E37" s="216" t="s">
        <v>1120</v>
      </c>
    </row>
    <row r="38" ht="15.75" customHeight="1">
      <c r="A38" s="215" t="s">
        <v>31</v>
      </c>
      <c r="B38" s="215">
        <v>2021.0</v>
      </c>
      <c r="C38" s="215" t="s">
        <v>1065</v>
      </c>
      <c r="D38" s="215"/>
      <c r="E38" s="216" t="s">
        <v>1121</v>
      </c>
    </row>
    <row r="39" ht="15.75" customHeight="1">
      <c r="A39" s="215" t="s">
        <v>31</v>
      </c>
      <c r="B39" s="215">
        <v>2021.0</v>
      </c>
      <c r="C39" s="215" t="s">
        <v>1067</v>
      </c>
      <c r="D39" s="215"/>
      <c r="E39" s="216" t="s">
        <v>1122</v>
      </c>
    </row>
    <row r="40" ht="15.75" customHeight="1">
      <c r="A40" s="215" t="s">
        <v>31</v>
      </c>
      <c r="B40" s="215"/>
      <c r="C40" s="215" t="s">
        <v>1123</v>
      </c>
      <c r="D40" s="215"/>
      <c r="E40" s="216" t="s">
        <v>1124</v>
      </c>
    </row>
    <row r="41" ht="15.75" customHeight="1">
      <c r="A41" s="215" t="s">
        <v>31</v>
      </c>
      <c r="B41" s="215"/>
      <c r="C41" s="215" t="s">
        <v>1125</v>
      </c>
      <c r="D41" s="215"/>
      <c r="E41" s="216" t="s">
        <v>1126</v>
      </c>
      <c r="F41" s="215"/>
      <c r="G41" s="215"/>
      <c r="H41" s="215"/>
      <c r="I41" s="215"/>
      <c r="J41" s="215"/>
      <c r="K41" s="215"/>
      <c r="L41" s="215"/>
      <c r="M41" s="215"/>
      <c r="N41" s="215"/>
      <c r="O41" s="215"/>
      <c r="P41" s="215"/>
      <c r="Q41" s="215"/>
      <c r="R41" s="215"/>
      <c r="S41" s="215"/>
      <c r="T41" s="215"/>
      <c r="U41" s="215"/>
      <c r="V41" s="215"/>
      <c r="W41" s="215"/>
      <c r="X41" s="215"/>
      <c r="Y41" s="215"/>
    </row>
    <row r="42" ht="15.75" customHeight="1">
      <c r="A42" s="215" t="s">
        <v>31</v>
      </c>
      <c r="B42" s="215"/>
      <c r="C42" s="215" t="s">
        <v>1089</v>
      </c>
      <c r="D42" s="215"/>
      <c r="E42" s="216" t="s">
        <v>1127</v>
      </c>
      <c r="F42" s="215"/>
      <c r="G42" s="215"/>
      <c r="H42" s="215"/>
      <c r="I42" s="215"/>
      <c r="J42" s="215"/>
      <c r="K42" s="215"/>
      <c r="L42" s="215"/>
      <c r="M42" s="215"/>
      <c r="N42" s="215"/>
      <c r="O42" s="215"/>
      <c r="P42" s="215"/>
      <c r="Q42" s="215"/>
      <c r="R42" s="215"/>
      <c r="S42" s="215"/>
      <c r="T42" s="215"/>
      <c r="U42" s="215"/>
      <c r="V42" s="215"/>
      <c r="W42" s="215"/>
      <c r="X42" s="215"/>
      <c r="Y42" s="215"/>
    </row>
    <row r="43" ht="15.75" customHeight="1">
      <c r="A43" s="215" t="s">
        <v>31</v>
      </c>
      <c r="B43" s="215">
        <v>2021.0</v>
      </c>
      <c r="C43" s="215" t="s">
        <v>1128</v>
      </c>
      <c r="D43" s="215"/>
      <c r="E43" s="216" t="s">
        <v>1129</v>
      </c>
      <c r="F43" s="215"/>
      <c r="G43" s="215"/>
      <c r="H43" s="215"/>
      <c r="I43" s="215"/>
      <c r="J43" s="215"/>
      <c r="K43" s="215"/>
      <c r="L43" s="215"/>
      <c r="M43" s="215"/>
      <c r="N43" s="215"/>
      <c r="O43" s="215"/>
      <c r="P43" s="215"/>
      <c r="Q43" s="215"/>
      <c r="R43" s="215"/>
      <c r="S43" s="215"/>
      <c r="T43" s="215"/>
      <c r="U43" s="215"/>
      <c r="V43" s="215"/>
      <c r="W43" s="215"/>
      <c r="X43" s="215"/>
      <c r="Y43" s="215"/>
    </row>
    <row r="44" ht="15.75" customHeight="1">
      <c r="A44" s="215" t="s">
        <v>31</v>
      </c>
      <c r="B44" s="215">
        <v>2021.0</v>
      </c>
      <c r="C44" s="215" t="s">
        <v>1130</v>
      </c>
      <c r="D44" s="215"/>
      <c r="E44" s="216" t="s">
        <v>1131</v>
      </c>
      <c r="F44" s="215"/>
      <c r="G44" s="215"/>
      <c r="H44" s="215"/>
      <c r="I44" s="215"/>
      <c r="J44" s="215"/>
      <c r="K44" s="215"/>
      <c r="L44" s="215"/>
      <c r="M44" s="215"/>
      <c r="N44" s="215"/>
      <c r="O44" s="215"/>
      <c r="P44" s="215"/>
      <c r="Q44" s="215"/>
      <c r="R44" s="215"/>
      <c r="S44" s="215"/>
      <c r="T44" s="215"/>
      <c r="U44" s="215"/>
      <c r="V44" s="215"/>
      <c r="W44" s="215"/>
      <c r="X44" s="215"/>
      <c r="Y44" s="215"/>
    </row>
    <row r="45" ht="15.75" customHeight="1">
      <c r="A45" s="215" t="s">
        <v>31</v>
      </c>
      <c r="B45" s="215"/>
      <c r="C45" s="215" t="s">
        <v>1132</v>
      </c>
      <c r="D45" s="215"/>
      <c r="E45" s="216" t="s">
        <v>1133</v>
      </c>
      <c r="F45" s="215"/>
      <c r="G45" s="215"/>
      <c r="H45" s="215"/>
      <c r="I45" s="215"/>
      <c r="J45" s="215"/>
      <c r="K45" s="215"/>
      <c r="L45" s="215"/>
      <c r="M45" s="215"/>
      <c r="N45" s="215"/>
      <c r="O45" s="215"/>
      <c r="P45" s="215"/>
      <c r="Q45" s="215"/>
      <c r="R45" s="215"/>
      <c r="S45" s="215"/>
      <c r="T45" s="215"/>
      <c r="U45" s="215"/>
      <c r="V45" s="215"/>
      <c r="W45" s="215"/>
      <c r="X45" s="215"/>
      <c r="Y45" s="215"/>
    </row>
    <row r="46" ht="15.75" customHeight="1">
      <c r="A46" s="1" t="s">
        <v>1134</v>
      </c>
      <c r="B46" s="1">
        <v>2022.0</v>
      </c>
      <c r="C46" s="1" t="s">
        <v>1135</v>
      </c>
      <c r="E46" s="217" t="s">
        <v>1136</v>
      </c>
      <c r="F46" s="215"/>
      <c r="G46" s="215"/>
      <c r="H46" s="215"/>
      <c r="I46" s="215"/>
      <c r="J46" s="215"/>
      <c r="K46" s="215"/>
      <c r="L46" s="215"/>
      <c r="M46" s="215"/>
      <c r="N46" s="215"/>
      <c r="O46" s="215"/>
      <c r="P46" s="215"/>
      <c r="Q46" s="215"/>
      <c r="R46" s="215"/>
      <c r="S46" s="215"/>
      <c r="T46" s="215"/>
      <c r="U46" s="215"/>
      <c r="V46" s="215"/>
      <c r="W46" s="215"/>
      <c r="X46" s="215"/>
      <c r="Y46" s="215"/>
    </row>
    <row r="47" ht="15.75" customHeight="1">
      <c r="A47" s="215" t="s">
        <v>1137</v>
      </c>
      <c r="B47" s="215">
        <v>2022.0</v>
      </c>
      <c r="C47" s="215" t="s">
        <v>1113</v>
      </c>
      <c r="D47" s="215"/>
      <c r="E47" s="216" t="s">
        <v>1138</v>
      </c>
      <c r="F47" s="215"/>
      <c r="G47" s="215"/>
      <c r="H47" s="215"/>
      <c r="I47" s="215"/>
      <c r="J47" s="215"/>
      <c r="K47" s="215"/>
      <c r="L47" s="215"/>
      <c r="M47" s="215"/>
      <c r="N47" s="215"/>
      <c r="O47" s="215"/>
      <c r="P47" s="215"/>
      <c r="Q47" s="215"/>
      <c r="R47" s="215"/>
      <c r="S47" s="215"/>
      <c r="T47" s="215"/>
      <c r="U47" s="215"/>
      <c r="V47" s="215"/>
      <c r="W47" s="215"/>
      <c r="X47" s="215"/>
      <c r="Y47" s="215"/>
    </row>
    <row r="48" ht="15.75" customHeight="1">
      <c r="A48" s="215" t="s">
        <v>1137</v>
      </c>
      <c r="B48" s="215">
        <v>2020.0</v>
      </c>
      <c r="C48" s="215" t="s">
        <v>1061</v>
      </c>
      <c r="D48" s="215"/>
      <c r="E48" s="216" t="s">
        <v>1139</v>
      </c>
      <c r="F48" s="215"/>
      <c r="G48" s="215"/>
      <c r="H48" s="215"/>
      <c r="I48" s="215"/>
      <c r="J48" s="215"/>
      <c r="K48" s="215"/>
      <c r="L48" s="215"/>
      <c r="M48" s="215"/>
      <c r="N48" s="215"/>
      <c r="O48" s="215"/>
      <c r="P48" s="215"/>
      <c r="Q48" s="215"/>
      <c r="R48" s="215"/>
      <c r="S48" s="215"/>
      <c r="T48" s="215"/>
      <c r="U48" s="215"/>
      <c r="V48" s="215"/>
      <c r="W48" s="215"/>
      <c r="X48" s="215"/>
      <c r="Y48" s="215"/>
    </row>
    <row r="49" ht="15.75" customHeight="1">
      <c r="A49" s="215" t="s">
        <v>1137</v>
      </c>
      <c r="B49" s="215"/>
      <c r="C49" s="215" t="s">
        <v>1065</v>
      </c>
      <c r="D49" s="215"/>
      <c r="E49" s="218" t="s">
        <v>1140</v>
      </c>
      <c r="F49" s="215"/>
      <c r="G49" s="215"/>
      <c r="H49" s="215"/>
      <c r="I49" s="215"/>
      <c r="J49" s="215"/>
      <c r="K49" s="215"/>
      <c r="L49" s="215"/>
      <c r="M49" s="215"/>
      <c r="N49" s="215"/>
      <c r="O49" s="215"/>
      <c r="P49" s="215"/>
      <c r="Q49" s="215"/>
      <c r="R49" s="215"/>
      <c r="S49" s="215"/>
      <c r="T49" s="215"/>
      <c r="U49" s="215"/>
      <c r="V49" s="215"/>
      <c r="W49" s="215"/>
      <c r="X49" s="215"/>
      <c r="Y49" s="215"/>
    </row>
    <row r="50" ht="15.75" customHeight="1">
      <c r="A50" s="215" t="s">
        <v>1137</v>
      </c>
      <c r="B50" s="215"/>
      <c r="C50" s="220" t="s">
        <v>1141</v>
      </c>
      <c r="D50" s="115" t="s">
        <v>1142</v>
      </c>
      <c r="E50" s="216" t="s">
        <v>1140</v>
      </c>
      <c r="F50" s="215"/>
      <c r="G50" s="215"/>
      <c r="H50" s="215"/>
      <c r="I50" s="215"/>
      <c r="J50" s="215"/>
      <c r="K50" s="215"/>
      <c r="L50" s="215"/>
      <c r="M50" s="215"/>
      <c r="N50" s="215"/>
      <c r="O50" s="215"/>
      <c r="P50" s="215"/>
      <c r="Q50" s="215"/>
      <c r="R50" s="215"/>
      <c r="S50" s="215"/>
      <c r="T50" s="215"/>
      <c r="U50" s="215"/>
      <c r="V50" s="215"/>
      <c r="W50" s="215"/>
      <c r="X50" s="215"/>
      <c r="Y50" s="215"/>
    </row>
    <row r="51" ht="15.75" customHeight="1">
      <c r="A51" s="215" t="s">
        <v>1137</v>
      </c>
      <c r="B51" s="215">
        <v>2022.0</v>
      </c>
      <c r="C51" s="215" t="s">
        <v>1128</v>
      </c>
      <c r="D51" s="215"/>
      <c r="E51" s="216" t="s">
        <v>1143</v>
      </c>
      <c r="F51" s="215"/>
      <c r="G51" s="215"/>
      <c r="H51" s="215"/>
      <c r="I51" s="215"/>
      <c r="J51" s="215"/>
      <c r="K51" s="215"/>
      <c r="L51" s="215"/>
      <c r="M51" s="215"/>
      <c r="N51" s="215"/>
      <c r="O51" s="215"/>
      <c r="P51" s="215"/>
      <c r="Q51" s="215"/>
      <c r="R51" s="215"/>
      <c r="S51" s="215"/>
      <c r="T51" s="215"/>
      <c r="U51" s="215"/>
      <c r="V51" s="215"/>
      <c r="W51" s="215"/>
      <c r="X51" s="215"/>
      <c r="Y51" s="215"/>
    </row>
    <row r="52" ht="15.75" customHeight="1">
      <c r="A52" s="215" t="s">
        <v>1137</v>
      </c>
      <c r="B52" s="215"/>
      <c r="C52" s="215" t="s">
        <v>1067</v>
      </c>
      <c r="D52" s="115" t="s">
        <v>1142</v>
      </c>
      <c r="E52" s="216" t="s">
        <v>1144</v>
      </c>
      <c r="F52" s="215"/>
      <c r="G52" s="215"/>
      <c r="H52" s="215"/>
      <c r="I52" s="215"/>
      <c r="J52" s="215"/>
      <c r="K52" s="215"/>
      <c r="L52" s="215"/>
      <c r="M52" s="215"/>
      <c r="N52" s="215"/>
      <c r="O52" s="215"/>
      <c r="P52" s="215"/>
      <c r="Q52" s="215"/>
      <c r="R52" s="215"/>
      <c r="S52" s="215"/>
      <c r="T52" s="215"/>
      <c r="U52" s="215"/>
      <c r="V52" s="215"/>
      <c r="W52" s="215"/>
      <c r="X52" s="215"/>
      <c r="Y52" s="215"/>
    </row>
    <row r="53" ht="15.75" customHeight="1">
      <c r="A53" s="215" t="s">
        <v>1145</v>
      </c>
      <c r="B53" s="1">
        <v>2022.0</v>
      </c>
      <c r="C53" s="1" t="s">
        <v>1113</v>
      </c>
      <c r="E53" s="217" t="s">
        <v>1146</v>
      </c>
      <c r="F53" s="215"/>
      <c r="G53" s="215"/>
      <c r="H53" s="215"/>
      <c r="I53" s="215"/>
      <c r="J53" s="215"/>
      <c r="K53" s="215"/>
      <c r="L53" s="215"/>
      <c r="M53" s="215"/>
      <c r="N53" s="215"/>
      <c r="O53" s="215"/>
      <c r="P53" s="215"/>
      <c r="Q53" s="215"/>
      <c r="R53" s="215"/>
      <c r="S53" s="215"/>
      <c r="T53" s="215"/>
      <c r="U53" s="215"/>
      <c r="V53" s="215"/>
      <c r="W53" s="215"/>
      <c r="X53" s="215"/>
      <c r="Y53" s="215"/>
    </row>
    <row r="54" ht="15.75" customHeight="1">
      <c r="A54" s="215" t="s">
        <v>1145</v>
      </c>
      <c r="B54" s="215" t="s">
        <v>1147</v>
      </c>
      <c r="C54" s="215" t="s">
        <v>1100</v>
      </c>
      <c r="D54" s="214" t="s">
        <v>1148</v>
      </c>
      <c r="E54" s="1"/>
      <c r="F54" s="215"/>
      <c r="G54" s="215"/>
      <c r="H54" s="215"/>
      <c r="I54" s="215"/>
      <c r="J54" s="215"/>
      <c r="K54" s="215"/>
      <c r="L54" s="215"/>
      <c r="M54" s="215"/>
      <c r="N54" s="215"/>
      <c r="O54" s="215"/>
      <c r="P54" s="215"/>
      <c r="Q54" s="215"/>
      <c r="R54" s="215"/>
      <c r="S54" s="215"/>
      <c r="T54" s="215"/>
      <c r="U54" s="215"/>
      <c r="V54" s="215"/>
      <c r="W54" s="215"/>
      <c r="X54" s="215"/>
      <c r="Y54" s="215"/>
    </row>
    <row r="55" ht="15.75" customHeight="1">
      <c r="A55" s="215" t="s">
        <v>1145</v>
      </c>
      <c r="C55" s="1" t="s">
        <v>1061</v>
      </c>
      <c r="E55" s="217" t="s">
        <v>1149</v>
      </c>
      <c r="F55" s="215"/>
      <c r="G55" s="215"/>
      <c r="H55" s="215"/>
      <c r="I55" s="215"/>
      <c r="J55" s="215"/>
      <c r="K55" s="215"/>
      <c r="L55" s="215"/>
      <c r="M55" s="215"/>
      <c r="N55" s="215"/>
      <c r="O55" s="215"/>
      <c r="P55" s="215"/>
      <c r="Q55" s="215"/>
      <c r="R55" s="215"/>
      <c r="S55" s="215"/>
      <c r="T55" s="215"/>
      <c r="U55" s="215"/>
      <c r="V55" s="215"/>
      <c r="W55" s="215"/>
      <c r="X55" s="215"/>
      <c r="Y55" s="215"/>
    </row>
    <row r="56" ht="15.75" customHeight="1">
      <c r="A56" s="1" t="s">
        <v>1145</v>
      </c>
      <c r="B56" s="1">
        <v>2021.0</v>
      </c>
      <c r="C56" s="1" t="s">
        <v>1141</v>
      </c>
      <c r="E56" s="217" t="s">
        <v>1150</v>
      </c>
      <c r="F56" s="215"/>
      <c r="G56" s="215"/>
      <c r="H56" s="215"/>
      <c r="I56" s="215"/>
      <c r="J56" s="215"/>
      <c r="K56" s="215"/>
      <c r="L56" s="215"/>
      <c r="M56" s="215"/>
      <c r="N56" s="215"/>
      <c r="O56" s="215"/>
      <c r="P56" s="215"/>
      <c r="Q56" s="215"/>
      <c r="R56" s="215"/>
      <c r="S56" s="215"/>
      <c r="T56" s="215"/>
      <c r="U56" s="215"/>
      <c r="V56" s="215"/>
      <c r="W56" s="215"/>
      <c r="X56" s="215"/>
      <c r="Y56" s="215"/>
    </row>
    <row r="57" ht="15.75" customHeight="1">
      <c r="A57" s="215" t="s">
        <v>1145</v>
      </c>
      <c r="B57" s="1">
        <v>2022.0</v>
      </c>
      <c r="C57" s="1" t="s">
        <v>1151</v>
      </c>
      <c r="E57" s="217" t="s">
        <v>1152</v>
      </c>
      <c r="F57" s="215"/>
      <c r="G57" s="215"/>
      <c r="H57" s="215"/>
      <c r="I57" s="215"/>
      <c r="J57" s="215"/>
      <c r="K57" s="215"/>
      <c r="L57" s="215"/>
      <c r="M57" s="215"/>
      <c r="N57" s="215"/>
      <c r="O57" s="215"/>
      <c r="P57" s="215"/>
      <c r="Q57" s="215"/>
      <c r="R57" s="215"/>
      <c r="S57" s="215"/>
      <c r="T57" s="215"/>
      <c r="U57" s="215"/>
      <c r="V57" s="215"/>
      <c r="W57" s="215"/>
      <c r="X57" s="215"/>
      <c r="Y57" s="215"/>
    </row>
    <row r="58" ht="15.75" customHeight="1">
      <c r="A58" s="215" t="s">
        <v>1145</v>
      </c>
      <c r="C58" s="1" t="s">
        <v>1153</v>
      </c>
      <c r="E58" s="217" t="s">
        <v>1154</v>
      </c>
      <c r="F58" s="215"/>
      <c r="G58" s="215"/>
      <c r="H58" s="215"/>
      <c r="I58" s="215"/>
      <c r="J58" s="215"/>
      <c r="K58" s="215"/>
      <c r="L58" s="215"/>
      <c r="M58" s="215"/>
      <c r="N58" s="215"/>
      <c r="O58" s="215"/>
      <c r="P58" s="215"/>
      <c r="Q58" s="215"/>
      <c r="R58" s="215"/>
      <c r="S58" s="215"/>
      <c r="T58" s="215"/>
      <c r="U58" s="215"/>
      <c r="V58" s="215"/>
      <c r="W58" s="215"/>
      <c r="X58" s="215"/>
      <c r="Y58" s="215"/>
    </row>
    <row r="59" ht="15.75" customHeight="1">
      <c r="A59" s="1" t="s">
        <v>1145</v>
      </c>
      <c r="C59" s="1" t="s">
        <v>1155</v>
      </c>
      <c r="E59" s="217" t="s">
        <v>1156</v>
      </c>
      <c r="F59" s="215"/>
      <c r="G59" s="215"/>
      <c r="H59" s="215"/>
      <c r="I59" s="215"/>
      <c r="J59" s="215"/>
      <c r="K59" s="215"/>
      <c r="L59" s="215"/>
      <c r="M59" s="215"/>
      <c r="N59" s="215"/>
      <c r="O59" s="215"/>
      <c r="P59" s="215"/>
      <c r="Q59" s="215"/>
      <c r="R59" s="215"/>
      <c r="S59" s="215"/>
      <c r="T59" s="215"/>
      <c r="U59" s="215"/>
      <c r="V59" s="215"/>
      <c r="W59" s="215"/>
      <c r="X59" s="215"/>
      <c r="Y59" s="215"/>
    </row>
    <row r="60" ht="15.75" customHeight="1">
      <c r="A60" s="215" t="s">
        <v>1157</v>
      </c>
      <c r="B60" s="215">
        <v>2020.0</v>
      </c>
      <c r="C60" s="215" t="s">
        <v>1065</v>
      </c>
      <c r="D60" s="214" t="s">
        <v>1158</v>
      </c>
      <c r="E60" s="217" t="s">
        <v>1159</v>
      </c>
      <c r="F60" s="215"/>
      <c r="G60" s="215"/>
      <c r="H60" s="215"/>
      <c r="I60" s="215"/>
      <c r="J60" s="215"/>
      <c r="K60" s="215"/>
      <c r="L60" s="215"/>
      <c r="M60" s="215"/>
      <c r="N60" s="215"/>
      <c r="O60" s="215"/>
      <c r="P60" s="215"/>
      <c r="Q60" s="215"/>
      <c r="R60" s="215"/>
      <c r="S60" s="215"/>
      <c r="T60" s="215"/>
      <c r="U60" s="215"/>
      <c r="V60" s="215"/>
      <c r="W60" s="215"/>
      <c r="X60" s="215"/>
      <c r="Y60" s="215"/>
    </row>
    <row r="61" ht="15.75" customHeight="1">
      <c r="A61" s="215" t="s">
        <v>24</v>
      </c>
      <c r="B61" s="215">
        <v>2021.0</v>
      </c>
      <c r="C61" s="215" t="s">
        <v>1113</v>
      </c>
      <c r="D61" s="215"/>
      <c r="E61" s="218" t="s">
        <v>1160</v>
      </c>
      <c r="F61" s="215"/>
      <c r="G61" s="215"/>
      <c r="H61" s="215"/>
      <c r="I61" s="215"/>
      <c r="J61" s="215"/>
      <c r="K61" s="215"/>
      <c r="L61" s="215"/>
      <c r="M61" s="215"/>
      <c r="N61" s="215"/>
      <c r="O61" s="215"/>
      <c r="P61" s="215"/>
      <c r="Q61" s="215"/>
      <c r="R61" s="215"/>
      <c r="S61" s="215"/>
      <c r="T61" s="215"/>
      <c r="U61" s="215"/>
      <c r="V61" s="215"/>
      <c r="W61" s="215"/>
      <c r="X61" s="215"/>
      <c r="Y61" s="215"/>
    </row>
    <row r="62" ht="15.75" customHeight="1">
      <c r="A62" s="215" t="s">
        <v>24</v>
      </c>
      <c r="B62" s="215"/>
      <c r="C62" s="215" t="s">
        <v>1161</v>
      </c>
      <c r="D62" s="215"/>
      <c r="E62" s="216" t="s">
        <v>1162</v>
      </c>
      <c r="F62" s="215"/>
      <c r="G62" s="215"/>
      <c r="H62" s="215"/>
      <c r="I62" s="215"/>
      <c r="J62" s="215"/>
      <c r="K62" s="215"/>
      <c r="L62" s="215"/>
      <c r="M62" s="215"/>
      <c r="N62" s="215"/>
      <c r="O62" s="215"/>
      <c r="P62" s="215"/>
      <c r="Q62" s="215"/>
      <c r="R62" s="215"/>
      <c r="S62" s="215"/>
      <c r="T62" s="215"/>
      <c r="U62" s="215"/>
      <c r="V62" s="215"/>
      <c r="W62" s="215"/>
      <c r="X62" s="215"/>
      <c r="Y62" s="215"/>
    </row>
    <row r="63" ht="15.75" customHeight="1">
      <c r="A63" s="215" t="s">
        <v>24</v>
      </c>
      <c r="B63" s="215"/>
      <c r="C63" s="215" t="s">
        <v>1163</v>
      </c>
      <c r="D63" s="215"/>
      <c r="E63" s="216" t="s">
        <v>1164</v>
      </c>
      <c r="F63" s="215"/>
      <c r="G63" s="215"/>
      <c r="H63" s="215"/>
      <c r="I63" s="215"/>
      <c r="J63" s="215"/>
      <c r="K63" s="215"/>
      <c r="L63" s="215"/>
      <c r="M63" s="215"/>
      <c r="N63" s="215"/>
      <c r="O63" s="215"/>
      <c r="P63" s="215"/>
      <c r="Q63" s="215"/>
      <c r="R63" s="215"/>
      <c r="S63" s="215"/>
      <c r="T63" s="215"/>
      <c r="U63" s="215"/>
      <c r="V63" s="215"/>
      <c r="W63" s="215"/>
      <c r="X63" s="215"/>
      <c r="Y63" s="215"/>
    </row>
    <row r="64" ht="15.75" customHeight="1">
      <c r="A64" s="215" t="s">
        <v>24</v>
      </c>
      <c r="B64" s="215"/>
      <c r="C64" s="215" t="s">
        <v>1165</v>
      </c>
      <c r="D64" s="215"/>
      <c r="E64" s="216" t="s">
        <v>1166</v>
      </c>
      <c r="F64" s="215"/>
      <c r="G64" s="215"/>
      <c r="H64" s="215"/>
      <c r="I64" s="215"/>
      <c r="J64" s="215"/>
      <c r="K64" s="215"/>
      <c r="L64" s="215"/>
      <c r="M64" s="215"/>
      <c r="N64" s="215"/>
      <c r="O64" s="215"/>
      <c r="P64" s="215"/>
      <c r="Q64" s="215"/>
      <c r="R64" s="215"/>
      <c r="S64" s="215"/>
      <c r="T64" s="215"/>
      <c r="U64" s="215"/>
      <c r="V64" s="215"/>
      <c r="W64" s="215"/>
      <c r="X64" s="215"/>
      <c r="Y64" s="215"/>
    </row>
    <row r="65" ht="15.75" customHeight="1">
      <c r="A65" s="215" t="s">
        <v>24</v>
      </c>
      <c r="B65" s="215">
        <v>2021.0</v>
      </c>
      <c r="C65" s="215" t="s">
        <v>1167</v>
      </c>
      <c r="D65" s="215"/>
      <c r="E65" s="216" t="s">
        <v>1168</v>
      </c>
      <c r="F65" s="215"/>
      <c r="G65" s="215"/>
      <c r="H65" s="215"/>
      <c r="I65" s="215"/>
      <c r="J65" s="215"/>
      <c r="K65" s="215"/>
      <c r="L65" s="215"/>
      <c r="M65" s="215"/>
      <c r="N65" s="215"/>
      <c r="O65" s="215"/>
      <c r="P65" s="215"/>
      <c r="Q65" s="215"/>
      <c r="R65" s="215"/>
      <c r="S65" s="215"/>
      <c r="T65" s="215"/>
      <c r="U65" s="215"/>
      <c r="V65" s="215"/>
      <c r="W65" s="215"/>
      <c r="X65" s="215"/>
      <c r="Y65" s="215"/>
    </row>
    <row r="66" ht="15.75" customHeight="1">
      <c r="A66" s="215" t="s">
        <v>24</v>
      </c>
      <c r="B66" s="215">
        <v>2021.0</v>
      </c>
      <c r="C66" s="215" t="s">
        <v>1169</v>
      </c>
      <c r="D66" s="215"/>
      <c r="E66" s="216" t="s">
        <v>1170</v>
      </c>
      <c r="F66" s="215"/>
      <c r="G66" s="215"/>
      <c r="H66" s="215"/>
      <c r="I66" s="215"/>
      <c r="J66" s="215"/>
      <c r="K66" s="215"/>
      <c r="L66" s="215"/>
      <c r="M66" s="215"/>
      <c r="N66" s="215"/>
      <c r="O66" s="215"/>
      <c r="P66" s="215"/>
      <c r="Q66" s="215"/>
      <c r="R66" s="215"/>
      <c r="S66" s="215"/>
      <c r="T66" s="215"/>
      <c r="U66" s="215"/>
      <c r="V66" s="215"/>
      <c r="W66" s="215"/>
      <c r="X66" s="215"/>
      <c r="Y66" s="215"/>
    </row>
    <row r="67" ht="15.75" customHeight="1">
      <c r="A67" s="215" t="s">
        <v>24</v>
      </c>
      <c r="B67" s="215"/>
      <c r="C67" s="215" t="s">
        <v>1171</v>
      </c>
      <c r="D67" s="215"/>
      <c r="E67" s="216" t="s">
        <v>1172</v>
      </c>
      <c r="F67" s="215"/>
      <c r="G67" s="215"/>
      <c r="H67" s="215"/>
      <c r="I67" s="215"/>
      <c r="J67" s="215"/>
      <c r="K67" s="215"/>
      <c r="L67" s="215"/>
      <c r="M67" s="215"/>
      <c r="N67" s="215"/>
      <c r="O67" s="215"/>
      <c r="P67" s="215"/>
      <c r="Q67" s="215"/>
      <c r="R67" s="215"/>
      <c r="S67" s="215"/>
      <c r="T67" s="215"/>
      <c r="U67" s="215"/>
      <c r="V67" s="215"/>
      <c r="W67" s="215"/>
      <c r="X67" s="215"/>
      <c r="Y67" s="215"/>
    </row>
    <row r="68" ht="15.75" customHeight="1">
      <c r="A68" s="215" t="s">
        <v>24</v>
      </c>
      <c r="B68" s="215"/>
      <c r="C68" s="1" t="s">
        <v>1173</v>
      </c>
      <c r="D68" s="215"/>
      <c r="E68" s="218" t="s">
        <v>1174</v>
      </c>
      <c r="F68" s="215"/>
      <c r="G68" s="215"/>
      <c r="H68" s="215"/>
      <c r="I68" s="215"/>
      <c r="J68" s="215"/>
      <c r="K68" s="215"/>
      <c r="L68" s="215"/>
      <c r="M68" s="215"/>
      <c r="N68" s="215"/>
      <c r="O68" s="215"/>
      <c r="P68" s="215"/>
      <c r="Q68" s="215"/>
      <c r="R68" s="215"/>
      <c r="S68" s="215"/>
      <c r="T68" s="215"/>
      <c r="U68" s="215"/>
      <c r="V68" s="215"/>
      <c r="W68" s="215"/>
      <c r="X68" s="215"/>
      <c r="Y68" s="215"/>
    </row>
    <row r="69" ht="15.75" customHeight="1">
      <c r="A69" s="215" t="s">
        <v>115</v>
      </c>
      <c r="B69" s="215">
        <v>2021.0</v>
      </c>
      <c r="C69" s="215" t="s">
        <v>1113</v>
      </c>
      <c r="D69" s="215"/>
      <c r="E69" s="218" t="s">
        <v>1175</v>
      </c>
      <c r="F69" s="215"/>
      <c r="G69" s="215"/>
      <c r="H69" s="215"/>
      <c r="I69" s="215"/>
      <c r="J69" s="215"/>
      <c r="K69" s="215"/>
      <c r="L69" s="215"/>
      <c r="M69" s="215"/>
      <c r="N69" s="215"/>
      <c r="O69" s="215"/>
      <c r="P69" s="215"/>
      <c r="Q69" s="215"/>
      <c r="R69" s="215"/>
      <c r="S69" s="215"/>
      <c r="T69" s="215"/>
      <c r="U69" s="215"/>
      <c r="V69" s="215"/>
      <c r="W69" s="215"/>
      <c r="X69" s="215"/>
      <c r="Y69" s="215"/>
    </row>
    <row r="70" ht="15.75" customHeight="1">
      <c r="A70" s="215" t="s">
        <v>115</v>
      </c>
      <c r="B70" s="215">
        <v>2021.0</v>
      </c>
      <c r="C70" s="215" t="s">
        <v>1176</v>
      </c>
      <c r="D70" s="215"/>
      <c r="E70" s="216" t="s">
        <v>1177</v>
      </c>
      <c r="F70" s="215"/>
      <c r="G70" s="215"/>
      <c r="H70" s="215"/>
      <c r="I70" s="215"/>
      <c r="J70" s="215"/>
      <c r="K70" s="215"/>
      <c r="L70" s="215"/>
      <c r="M70" s="215"/>
      <c r="N70" s="215"/>
      <c r="O70" s="215"/>
      <c r="P70" s="215"/>
      <c r="Q70" s="215"/>
      <c r="R70" s="215"/>
      <c r="S70" s="215"/>
      <c r="T70" s="215"/>
      <c r="U70" s="215"/>
      <c r="V70" s="215"/>
      <c r="W70" s="215"/>
      <c r="X70" s="215"/>
      <c r="Y70" s="215"/>
    </row>
    <row r="71" ht="15.75" customHeight="1">
      <c r="A71" s="215" t="s">
        <v>115</v>
      </c>
      <c r="B71" s="215">
        <v>2021.0</v>
      </c>
      <c r="C71" s="215" t="s">
        <v>1178</v>
      </c>
      <c r="D71" s="215"/>
      <c r="E71" s="218" t="s">
        <v>1179</v>
      </c>
      <c r="F71" s="215"/>
      <c r="G71" s="215"/>
      <c r="H71" s="215"/>
      <c r="I71" s="215"/>
      <c r="J71" s="215"/>
      <c r="K71" s="215"/>
      <c r="L71" s="215"/>
      <c r="M71" s="215"/>
      <c r="N71" s="215"/>
      <c r="O71" s="215"/>
      <c r="P71" s="215"/>
      <c r="Q71" s="215"/>
      <c r="R71" s="215"/>
      <c r="S71" s="215"/>
      <c r="T71" s="215"/>
      <c r="U71" s="215"/>
      <c r="V71" s="215"/>
      <c r="W71" s="215"/>
      <c r="X71" s="215"/>
      <c r="Y71" s="215"/>
    </row>
    <row r="72" ht="15.75" customHeight="1">
      <c r="A72" s="215" t="s">
        <v>115</v>
      </c>
      <c r="B72" s="215"/>
      <c r="C72" s="215" t="s">
        <v>1180</v>
      </c>
      <c r="D72" s="215"/>
      <c r="E72" s="218" t="s">
        <v>1181</v>
      </c>
      <c r="F72" s="215"/>
      <c r="G72" s="215"/>
      <c r="H72" s="215"/>
      <c r="I72" s="215"/>
      <c r="J72" s="215"/>
      <c r="K72" s="215"/>
      <c r="L72" s="215"/>
      <c r="M72" s="215"/>
      <c r="N72" s="215"/>
      <c r="O72" s="215"/>
      <c r="P72" s="215"/>
      <c r="Q72" s="215"/>
      <c r="R72" s="215"/>
      <c r="S72" s="215"/>
      <c r="T72" s="215"/>
      <c r="U72" s="215"/>
      <c r="V72" s="215"/>
      <c r="W72" s="215"/>
      <c r="X72" s="215"/>
      <c r="Y72" s="215"/>
    </row>
    <row r="73" ht="15.75" customHeight="1">
      <c r="A73" s="215" t="s">
        <v>115</v>
      </c>
      <c r="B73" s="215">
        <v>2019.0</v>
      </c>
      <c r="C73" s="215" t="s">
        <v>1065</v>
      </c>
      <c r="D73" s="215"/>
      <c r="E73" s="218" t="s">
        <v>1182</v>
      </c>
      <c r="F73" s="215"/>
      <c r="G73" s="215"/>
      <c r="H73" s="215"/>
      <c r="I73" s="215"/>
      <c r="J73" s="215"/>
      <c r="K73" s="215"/>
      <c r="L73" s="215"/>
      <c r="M73" s="215"/>
      <c r="N73" s="215"/>
      <c r="O73" s="215"/>
      <c r="P73" s="215"/>
      <c r="Q73" s="215"/>
      <c r="R73" s="215"/>
      <c r="S73" s="215"/>
      <c r="T73" s="215"/>
      <c r="U73" s="215"/>
      <c r="V73" s="215"/>
      <c r="W73" s="215"/>
      <c r="X73" s="215"/>
      <c r="Y73" s="215"/>
    </row>
    <row r="74" ht="15.75" customHeight="1">
      <c r="A74" s="215" t="s">
        <v>115</v>
      </c>
      <c r="B74" s="215"/>
      <c r="C74" s="215" t="s">
        <v>1067</v>
      </c>
      <c r="D74" s="215"/>
      <c r="E74" s="216" t="s">
        <v>1183</v>
      </c>
      <c r="F74" s="215"/>
      <c r="G74" s="215"/>
      <c r="H74" s="215"/>
      <c r="I74" s="215"/>
      <c r="J74" s="215"/>
      <c r="K74" s="215"/>
      <c r="L74" s="215"/>
      <c r="M74" s="215"/>
      <c r="N74" s="215"/>
      <c r="O74" s="215"/>
      <c r="P74" s="215"/>
      <c r="Q74" s="215"/>
      <c r="R74" s="215"/>
      <c r="S74" s="215"/>
      <c r="T74" s="215"/>
      <c r="U74" s="215"/>
      <c r="V74" s="215"/>
      <c r="W74" s="215"/>
      <c r="X74" s="215"/>
      <c r="Y74" s="215"/>
    </row>
    <row r="75" ht="15.75" customHeight="1">
      <c r="A75" s="215" t="s">
        <v>117</v>
      </c>
      <c r="B75" s="215">
        <v>2022.0</v>
      </c>
      <c r="C75" s="215" t="s">
        <v>1113</v>
      </c>
      <c r="D75" s="215"/>
      <c r="E75" s="216" t="s">
        <v>1184</v>
      </c>
      <c r="F75" s="215"/>
      <c r="G75" s="215"/>
      <c r="H75" s="215"/>
      <c r="I75" s="215"/>
      <c r="J75" s="215"/>
      <c r="K75" s="215"/>
      <c r="L75" s="215"/>
      <c r="M75" s="215"/>
      <c r="N75" s="215"/>
      <c r="O75" s="215"/>
      <c r="P75" s="215"/>
      <c r="Q75" s="215"/>
      <c r="R75" s="215"/>
      <c r="S75" s="215"/>
      <c r="T75" s="215"/>
      <c r="U75" s="215"/>
      <c r="V75" s="215"/>
      <c r="W75" s="215"/>
      <c r="X75" s="215"/>
      <c r="Y75" s="215"/>
    </row>
    <row r="76" ht="15.75" customHeight="1">
      <c r="A76" s="215" t="s">
        <v>117</v>
      </c>
      <c r="B76" s="215"/>
      <c r="C76" s="215" t="s">
        <v>1185</v>
      </c>
      <c r="D76" s="215"/>
      <c r="E76" s="216" t="s">
        <v>1186</v>
      </c>
      <c r="F76" s="215"/>
      <c r="G76" s="215"/>
      <c r="H76" s="215"/>
      <c r="I76" s="215"/>
      <c r="J76" s="215"/>
      <c r="K76" s="215"/>
      <c r="L76" s="215"/>
      <c r="M76" s="215"/>
      <c r="N76" s="215"/>
      <c r="O76" s="215"/>
      <c r="P76" s="215"/>
      <c r="Q76" s="215"/>
      <c r="R76" s="215"/>
      <c r="S76" s="215"/>
      <c r="T76" s="215"/>
      <c r="U76" s="215"/>
      <c r="V76" s="215"/>
      <c r="W76" s="215"/>
      <c r="X76" s="215"/>
      <c r="Y76" s="215"/>
    </row>
    <row r="77" ht="15.75" customHeight="1">
      <c r="A77" s="215" t="s">
        <v>117</v>
      </c>
      <c r="B77" s="215">
        <v>2021.0</v>
      </c>
      <c r="C77" s="215" t="s">
        <v>1067</v>
      </c>
      <c r="D77" s="215"/>
      <c r="E77" s="216" t="s">
        <v>1187</v>
      </c>
      <c r="F77" s="215"/>
      <c r="G77" s="215"/>
      <c r="H77" s="215"/>
      <c r="I77" s="215"/>
      <c r="J77" s="215"/>
      <c r="K77" s="215"/>
      <c r="L77" s="215"/>
      <c r="M77" s="215"/>
      <c r="N77" s="215"/>
      <c r="O77" s="215"/>
      <c r="P77" s="215"/>
      <c r="Q77" s="215"/>
      <c r="R77" s="215"/>
      <c r="S77" s="215"/>
      <c r="T77" s="215"/>
      <c r="U77" s="215"/>
      <c r="V77" s="215"/>
      <c r="W77" s="215"/>
      <c r="X77" s="215"/>
      <c r="Y77" s="215"/>
    </row>
    <row r="78" ht="15.75" customHeight="1">
      <c r="A78" s="215" t="s">
        <v>117</v>
      </c>
      <c r="B78" s="215">
        <v>2022.0</v>
      </c>
      <c r="C78" s="221" t="s">
        <v>1188</v>
      </c>
      <c r="D78" s="215" t="s">
        <v>1189</v>
      </c>
      <c r="E78" s="218" t="s">
        <v>1190</v>
      </c>
      <c r="F78" s="215"/>
      <c r="G78" s="215"/>
      <c r="H78" s="215"/>
      <c r="I78" s="215"/>
      <c r="J78" s="215"/>
      <c r="K78" s="215"/>
      <c r="L78" s="215"/>
      <c r="M78" s="215"/>
      <c r="N78" s="215"/>
      <c r="O78" s="215"/>
      <c r="P78" s="215"/>
      <c r="Q78" s="215"/>
      <c r="R78" s="215"/>
      <c r="S78" s="215"/>
      <c r="T78" s="215"/>
      <c r="U78" s="215"/>
      <c r="V78" s="215"/>
      <c r="W78" s="215"/>
      <c r="X78" s="215"/>
      <c r="Y78" s="215"/>
    </row>
    <row r="79" ht="15.75" customHeight="1">
      <c r="A79" s="215" t="s">
        <v>117</v>
      </c>
      <c r="B79" s="215"/>
      <c r="C79" s="215" t="s">
        <v>1191</v>
      </c>
      <c r="D79" s="215"/>
      <c r="E79" s="218" t="s">
        <v>1192</v>
      </c>
      <c r="F79" s="215"/>
      <c r="G79" s="215"/>
      <c r="H79" s="215"/>
      <c r="I79" s="215"/>
      <c r="J79" s="215"/>
      <c r="K79" s="215"/>
      <c r="L79" s="215"/>
      <c r="M79" s="215"/>
      <c r="N79" s="215"/>
      <c r="O79" s="215"/>
      <c r="P79" s="215"/>
      <c r="Q79" s="215"/>
      <c r="R79" s="215"/>
      <c r="S79" s="215"/>
      <c r="T79" s="215"/>
      <c r="U79" s="215"/>
      <c r="V79" s="215"/>
      <c r="W79" s="215"/>
      <c r="X79" s="215"/>
      <c r="Y79" s="215"/>
    </row>
    <row r="80" ht="15.75" customHeight="1">
      <c r="A80" s="215" t="s">
        <v>117</v>
      </c>
      <c r="B80" s="215">
        <v>2022.0</v>
      </c>
      <c r="C80" s="215" t="s">
        <v>1193</v>
      </c>
      <c r="D80" s="215"/>
      <c r="E80" s="218" t="s">
        <v>1194</v>
      </c>
      <c r="F80" s="215"/>
      <c r="G80" s="215"/>
      <c r="H80" s="215"/>
      <c r="I80" s="215"/>
      <c r="J80" s="215"/>
      <c r="K80" s="215"/>
      <c r="L80" s="215"/>
      <c r="M80" s="215"/>
      <c r="N80" s="215"/>
      <c r="O80" s="215"/>
      <c r="P80" s="215"/>
      <c r="Q80" s="215"/>
      <c r="R80" s="215"/>
      <c r="S80" s="215"/>
      <c r="T80" s="215"/>
      <c r="U80" s="215"/>
      <c r="V80" s="215"/>
      <c r="W80" s="215"/>
      <c r="X80" s="215"/>
      <c r="Y80" s="215"/>
    </row>
    <row r="81" ht="15.75" customHeight="1">
      <c r="A81" s="215" t="s">
        <v>119</v>
      </c>
      <c r="B81" s="215">
        <v>2021.0</v>
      </c>
      <c r="C81" s="215" t="s">
        <v>1195</v>
      </c>
      <c r="D81" s="215"/>
      <c r="E81" s="216" t="s">
        <v>1196</v>
      </c>
      <c r="F81" s="215"/>
      <c r="G81" s="215"/>
      <c r="H81" s="215"/>
      <c r="I81" s="215"/>
      <c r="J81" s="215"/>
      <c r="K81" s="215"/>
      <c r="L81" s="215"/>
      <c r="M81" s="215"/>
      <c r="N81" s="215"/>
      <c r="O81" s="215"/>
      <c r="P81" s="215"/>
      <c r="Q81" s="215"/>
      <c r="R81" s="215"/>
      <c r="S81" s="215"/>
      <c r="T81" s="215"/>
      <c r="U81" s="215"/>
      <c r="V81" s="215"/>
      <c r="W81" s="215"/>
      <c r="X81" s="215"/>
      <c r="Y81" s="215"/>
    </row>
    <row r="82" ht="15.75" customHeight="1">
      <c r="A82" s="215" t="s">
        <v>119</v>
      </c>
      <c r="B82" s="215">
        <v>2021.0</v>
      </c>
      <c r="C82" s="215" t="s">
        <v>1197</v>
      </c>
      <c r="D82" s="215"/>
      <c r="E82" s="216" t="s">
        <v>1198</v>
      </c>
      <c r="F82" s="215"/>
      <c r="G82" s="215"/>
      <c r="H82" s="215"/>
      <c r="I82" s="215"/>
      <c r="J82" s="215"/>
      <c r="K82" s="215"/>
      <c r="L82" s="215"/>
      <c r="M82" s="215"/>
      <c r="N82" s="215"/>
      <c r="O82" s="215"/>
      <c r="P82" s="215"/>
      <c r="Q82" s="215"/>
      <c r="R82" s="215"/>
      <c r="S82" s="215"/>
      <c r="T82" s="215"/>
      <c r="U82" s="215"/>
      <c r="V82" s="215"/>
      <c r="W82" s="215"/>
      <c r="X82" s="215"/>
      <c r="Y82" s="215"/>
    </row>
    <row r="83" ht="15.75" customHeight="1">
      <c r="A83" s="215" t="s">
        <v>119</v>
      </c>
      <c r="B83" s="215"/>
      <c r="C83" s="215" t="s">
        <v>1199</v>
      </c>
      <c r="D83" s="215"/>
      <c r="E83" s="216" t="s">
        <v>1200</v>
      </c>
      <c r="F83" s="215"/>
      <c r="G83" s="215"/>
      <c r="H83" s="215"/>
      <c r="I83" s="215"/>
      <c r="J83" s="215"/>
      <c r="K83" s="215"/>
      <c r="L83" s="215"/>
      <c r="M83" s="215"/>
      <c r="N83" s="215"/>
      <c r="O83" s="215"/>
      <c r="P83" s="215"/>
      <c r="Q83" s="215"/>
      <c r="R83" s="215"/>
      <c r="S83" s="215"/>
      <c r="T83" s="215"/>
      <c r="U83" s="215"/>
      <c r="V83" s="215"/>
      <c r="W83" s="215"/>
      <c r="X83" s="215"/>
      <c r="Y83" s="215"/>
    </row>
    <row r="84" ht="15.75" customHeight="1">
      <c r="A84" s="215" t="s">
        <v>119</v>
      </c>
      <c r="B84" s="215"/>
      <c r="C84" s="215" t="s">
        <v>1201</v>
      </c>
      <c r="D84" s="215"/>
      <c r="E84" s="216" t="s">
        <v>1202</v>
      </c>
      <c r="F84" s="215"/>
      <c r="G84" s="215"/>
      <c r="H84" s="215"/>
      <c r="I84" s="215"/>
      <c r="J84" s="215"/>
      <c r="K84" s="215"/>
      <c r="L84" s="215"/>
      <c r="M84" s="215"/>
      <c r="N84" s="215"/>
      <c r="O84" s="215"/>
      <c r="P84" s="215"/>
      <c r="Q84" s="215"/>
      <c r="R84" s="215"/>
      <c r="S84" s="215"/>
      <c r="T84" s="215"/>
      <c r="U84" s="215"/>
      <c r="V84" s="215"/>
      <c r="W84" s="215"/>
      <c r="X84" s="215"/>
      <c r="Y84" s="215"/>
    </row>
    <row r="85" ht="15.75" customHeight="1">
      <c r="A85" s="215" t="s">
        <v>119</v>
      </c>
      <c r="B85" s="215"/>
      <c r="C85" s="215" t="s">
        <v>1089</v>
      </c>
      <c r="D85" s="215"/>
      <c r="E85" s="216" t="s">
        <v>1203</v>
      </c>
      <c r="F85" s="215"/>
      <c r="G85" s="215"/>
      <c r="H85" s="215"/>
      <c r="I85" s="215"/>
      <c r="J85" s="215"/>
      <c r="K85" s="215"/>
      <c r="L85" s="215"/>
      <c r="M85" s="215"/>
      <c r="N85" s="215"/>
      <c r="O85" s="215"/>
      <c r="P85" s="215"/>
      <c r="Q85" s="215"/>
      <c r="R85" s="215"/>
      <c r="S85" s="215"/>
      <c r="T85" s="215"/>
      <c r="U85" s="215"/>
      <c r="V85" s="215"/>
      <c r="W85" s="215"/>
      <c r="X85" s="215"/>
      <c r="Y85" s="215"/>
    </row>
    <row r="86" ht="15.75" customHeight="1">
      <c r="A86" s="215" t="s">
        <v>119</v>
      </c>
      <c r="B86" s="215">
        <v>2021.0</v>
      </c>
      <c r="C86" s="215" t="s">
        <v>1071</v>
      </c>
      <c r="D86" s="215"/>
      <c r="E86" s="216" t="s">
        <v>1204</v>
      </c>
      <c r="F86" s="215"/>
      <c r="G86" s="215"/>
      <c r="H86" s="215"/>
      <c r="I86" s="215"/>
      <c r="J86" s="215"/>
      <c r="K86" s="215"/>
      <c r="L86" s="215"/>
      <c r="M86" s="215"/>
      <c r="N86" s="215"/>
      <c r="O86" s="215"/>
      <c r="P86" s="215"/>
      <c r="Q86" s="215"/>
      <c r="R86" s="215"/>
      <c r="S86" s="215"/>
      <c r="T86" s="215"/>
      <c r="U86" s="215"/>
      <c r="V86" s="215"/>
      <c r="W86" s="215"/>
      <c r="X86" s="215"/>
      <c r="Y86" s="215"/>
    </row>
    <row r="87" ht="15.75" customHeight="1">
      <c r="A87" s="215" t="s">
        <v>119</v>
      </c>
      <c r="B87" s="215" t="s">
        <v>1205</v>
      </c>
      <c r="C87" s="215" t="s">
        <v>1206</v>
      </c>
      <c r="D87" s="215"/>
      <c r="E87" s="216" t="s">
        <v>1207</v>
      </c>
      <c r="F87" s="215"/>
      <c r="G87" s="215"/>
      <c r="H87" s="215"/>
      <c r="I87" s="215"/>
      <c r="J87" s="215"/>
      <c r="K87" s="215"/>
      <c r="L87" s="215"/>
      <c r="M87" s="215"/>
      <c r="N87" s="215"/>
      <c r="O87" s="215"/>
      <c r="P87" s="215"/>
      <c r="Q87" s="215"/>
      <c r="R87" s="215"/>
      <c r="S87" s="215"/>
      <c r="T87" s="215"/>
      <c r="U87" s="215"/>
      <c r="V87" s="215"/>
      <c r="W87" s="215"/>
      <c r="X87" s="215"/>
      <c r="Y87" s="215"/>
    </row>
    <row r="88" ht="15.75" customHeight="1">
      <c r="A88" s="215" t="s">
        <v>119</v>
      </c>
      <c r="B88" s="215">
        <v>2022.0</v>
      </c>
      <c r="C88" s="215" t="s">
        <v>1208</v>
      </c>
      <c r="D88" s="215"/>
      <c r="E88" s="216" t="s">
        <v>1209</v>
      </c>
      <c r="F88" s="215"/>
      <c r="G88" s="215"/>
      <c r="H88" s="215"/>
      <c r="I88" s="215"/>
      <c r="J88" s="215"/>
      <c r="K88" s="215"/>
      <c r="L88" s="215"/>
      <c r="M88" s="215"/>
      <c r="N88" s="215"/>
      <c r="O88" s="215"/>
      <c r="P88" s="215"/>
      <c r="Q88" s="215"/>
      <c r="R88" s="215"/>
      <c r="S88" s="215"/>
      <c r="T88" s="215"/>
      <c r="U88" s="215"/>
      <c r="V88" s="215"/>
      <c r="W88" s="215"/>
      <c r="X88" s="215"/>
      <c r="Y88" s="215"/>
    </row>
    <row r="89" ht="15.75" customHeight="1">
      <c r="A89" s="215" t="s">
        <v>119</v>
      </c>
      <c r="B89" s="215">
        <v>2013.0</v>
      </c>
      <c r="C89" s="215" t="s">
        <v>1210</v>
      </c>
      <c r="D89" s="215"/>
      <c r="E89" s="216" t="s">
        <v>1211</v>
      </c>
      <c r="F89" s="215"/>
      <c r="G89" s="215"/>
      <c r="H89" s="215"/>
      <c r="I89" s="215"/>
      <c r="J89" s="215"/>
      <c r="K89" s="215"/>
      <c r="L89" s="215"/>
      <c r="M89" s="215"/>
      <c r="N89" s="215"/>
      <c r="O89" s="215"/>
      <c r="P89" s="215"/>
      <c r="Q89" s="215"/>
      <c r="R89" s="215"/>
      <c r="S89" s="215"/>
      <c r="T89" s="215"/>
      <c r="U89" s="215"/>
      <c r="V89" s="215"/>
      <c r="W89" s="215"/>
      <c r="X89" s="215"/>
      <c r="Y89" s="215"/>
    </row>
    <row r="90" ht="15.75" customHeight="1">
      <c r="A90" s="215" t="s">
        <v>1212</v>
      </c>
      <c r="B90" s="215">
        <v>2015.0</v>
      </c>
      <c r="C90" s="1" t="s">
        <v>1213</v>
      </c>
      <c r="D90" s="215"/>
      <c r="E90" s="216" t="s">
        <v>1214</v>
      </c>
      <c r="F90" s="215"/>
      <c r="G90" s="215"/>
      <c r="H90" s="215"/>
      <c r="I90" s="215"/>
      <c r="J90" s="215"/>
      <c r="K90" s="215"/>
      <c r="L90" s="215"/>
      <c r="M90" s="215"/>
      <c r="N90" s="215"/>
      <c r="O90" s="215"/>
      <c r="P90" s="215"/>
      <c r="Q90" s="215"/>
      <c r="R90" s="215"/>
      <c r="S90" s="215"/>
      <c r="T90" s="215"/>
      <c r="U90" s="215"/>
      <c r="V90" s="215"/>
      <c r="W90" s="215"/>
      <c r="X90" s="215"/>
      <c r="Y90" s="215"/>
    </row>
    <row r="91" ht="15.75" customHeight="1">
      <c r="A91" s="215" t="s">
        <v>1212</v>
      </c>
      <c r="B91" s="215">
        <v>2022.0</v>
      </c>
      <c r="C91" s="215" t="s">
        <v>1215</v>
      </c>
      <c r="D91" s="115" t="s">
        <v>1216</v>
      </c>
      <c r="E91" s="216" t="s">
        <v>1217</v>
      </c>
      <c r="F91" s="215"/>
      <c r="G91" s="215"/>
      <c r="H91" s="215"/>
      <c r="I91" s="215"/>
      <c r="J91" s="215"/>
      <c r="K91" s="215"/>
      <c r="L91" s="215"/>
      <c r="M91" s="215"/>
      <c r="N91" s="215"/>
      <c r="O91" s="215"/>
      <c r="P91" s="215"/>
      <c r="Q91" s="215"/>
      <c r="R91" s="215"/>
      <c r="S91" s="215"/>
      <c r="T91" s="215"/>
      <c r="U91" s="215"/>
      <c r="V91" s="215"/>
      <c r="W91" s="215"/>
      <c r="X91" s="215"/>
      <c r="Y91" s="215"/>
    </row>
    <row r="92" ht="15.75" customHeight="1">
      <c r="A92" s="215" t="s">
        <v>121</v>
      </c>
      <c r="B92" s="215">
        <v>2021.0</v>
      </c>
      <c r="C92" s="215" t="s">
        <v>1218</v>
      </c>
      <c r="D92" s="215"/>
      <c r="E92" s="216" t="s">
        <v>1219</v>
      </c>
      <c r="F92" s="215"/>
      <c r="G92" s="215"/>
      <c r="H92" s="215"/>
      <c r="I92" s="215"/>
      <c r="J92" s="215"/>
      <c r="K92" s="215"/>
      <c r="L92" s="215"/>
      <c r="M92" s="215"/>
      <c r="N92" s="215"/>
      <c r="O92" s="215"/>
      <c r="P92" s="215"/>
      <c r="Q92" s="215"/>
      <c r="R92" s="215"/>
      <c r="S92" s="215"/>
      <c r="T92" s="215"/>
      <c r="U92" s="215"/>
      <c r="V92" s="215"/>
      <c r="W92" s="215"/>
      <c r="X92" s="215"/>
      <c r="Y92" s="215"/>
    </row>
    <row r="93" ht="15.75" customHeight="1">
      <c r="A93" s="215" t="s">
        <v>121</v>
      </c>
      <c r="B93" s="215">
        <v>2021.0</v>
      </c>
      <c r="C93" s="215" t="s">
        <v>1220</v>
      </c>
      <c r="D93" s="215"/>
      <c r="E93" s="216" t="s">
        <v>1221</v>
      </c>
      <c r="F93" s="215"/>
      <c r="G93" s="215"/>
      <c r="H93" s="215"/>
      <c r="I93" s="215"/>
      <c r="J93" s="215"/>
      <c r="K93" s="215"/>
      <c r="L93" s="215"/>
      <c r="M93" s="215"/>
      <c r="N93" s="215"/>
      <c r="O93" s="215"/>
      <c r="P93" s="215"/>
      <c r="Q93" s="215"/>
      <c r="R93" s="215"/>
      <c r="S93" s="215"/>
      <c r="T93" s="215"/>
      <c r="U93" s="215"/>
      <c r="V93" s="215"/>
      <c r="W93" s="215"/>
      <c r="X93" s="215"/>
      <c r="Y93" s="215"/>
    </row>
    <row r="94" ht="15.75" customHeight="1">
      <c r="A94" s="215" t="s">
        <v>121</v>
      </c>
      <c r="B94" s="215">
        <v>2021.0</v>
      </c>
      <c r="C94" s="215" t="s">
        <v>1222</v>
      </c>
      <c r="D94" s="215"/>
      <c r="E94" s="216" t="s">
        <v>1223</v>
      </c>
      <c r="F94" s="215"/>
      <c r="G94" s="215"/>
      <c r="H94" s="215"/>
      <c r="I94" s="215"/>
      <c r="J94" s="215"/>
      <c r="K94" s="215"/>
      <c r="L94" s="215"/>
      <c r="M94" s="215"/>
      <c r="N94" s="215"/>
      <c r="O94" s="215"/>
      <c r="P94" s="215"/>
      <c r="Q94" s="215"/>
      <c r="R94" s="215"/>
      <c r="S94" s="215"/>
      <c r="T94" s="215"/>
      <c r="U94" s="215"/>
      <c r="V94" s="215"/>
      <c r="W94" s="215"/>
      <c r="X94" s="215"/>
      <c r="Y94" s="215"/>
    </row>
    <row r="95" ht="15.75" customHeight="1">
      <c r="A95" s="215" t="s">
        <v>121</v>
      </c>
      <c r="B95" s="215"/>
      <c r="C95" s="215" t="s">
        <v>1224</v>
      </c>
      <c r="D95" s="215"/>
      <c r="E95" s="216" t="s">
        <v>1225</v>
      </c>
      <c r="F95" s="215"/>
      <c r="G95" s="215"/>
      <c r="H95" s="215"/>
      <c r="I95" s="215"/>
      <c r="J95" s="215"/>
      <c r="K95" s="215"/>
      <c r="L95" s="215"/>
      <c r="M95" s="215"/>
      <c r="N95" s="215"/>
      <c r="O95" s="215"/>
      <c r="P95" s="215"/>
      <c r="Q95" s="215"/>
      <c r="R95" s="215"/>
      <c r="S95" s="215"/>
      <c r="T95" s="215"/>
      <c r="U95" s="215"/>
      <c r="V95" s="215"/>
      <c r="W95" s="215"/>
      <c r="X95" s="215"/>
      <c r="Y95" s="215"/>
    </row>
    <row r="96" ht="15.75" customHeight="1">
      <c r="A96" s="215" t="s">
        <v>121</v>
      </c>
      <c r="B96" s="215"/>
      <c r="C96" s="215" t="s">
        <v>1226</v>
      </c>
      <c r="D96" s="215"/>
      <c r="E96" s="216" t="s">
        <v>1227</v>
      </c>
      <c r="F96" s="215"/>
      <c r="G96" s="215"/>
      <c r="H96" s="215"/>
      <c r="I96" s="215"/>
      <c r="J96" s="215"/>
      <c r="K96" s="215"/>
      <c r="L96" s="215"/>
      <c r="M96" s="215"/>
      <c r="N96" s="215"/>
      <c r="O96" s="215"/>
      <c r="P96" s="215"/>
      <c r="Q96" s="215"/>
      <c r="R96" s="215"/>
      <c r="S96" s="215"/>
      <c r="T96" s="215"/>
      <c r="U96" s="215"/>
      <c r="V96" s="215"/>
      <c r="W96" s="215"/>
      <c r="X96" s="215"/>
      <c r="Y96" s="215"/>
    </row>
    <row r="97" ht="15.75" customHeight="1">
      <c r="A97" s="215" t="s">
        <v>121</v>
      </c>
      <c r="B97" s="215"/>
      <c r="C97" s="215" t="s">
        <v>1061</v>
      </c>
      <c r="D97" s="215"/>
      <c r="E97" s="216" t="s">
        <v>1228</v>
      </c>
      <c r="F97" s="215"/>
      <c r="G97" s="215"/>
      <c r="H97" s="215"/>
      <c r="I97" s="215"/>
      <c r="J97" s="215"/>
      <c r="K97" s="215"/>
      <c r="L97" s="215"/>
      <c r="M97" s="215"/>
      <c r="N97" s="215"/>
      <c r="O97" s="215"/>
      <c r="P97" s="215"/>
      <c r="Q97" s="215"/>
      <c r="R97" s="215"/>
      <c r="S97" s="215"/>
      <c r="T97" s="215"/>
      <c r="U97" s="215"/>
      <c r="V97" s="215"/>
      <c r="W97" s="215"/>
      <c r="X97" s="215"/>
      <c r="Y97" s="215"/>
    </row>
    <row r="98" ht="15.75" customHeight="1">
      <c r="A98" s="215" t="s">
        <v>121</v>
      </c>
      <c r="B98" s="215"/>
      <c r="C98" s="222" t="s">
        <v>1229</v>
      </c>
      <c r="F98" s="215"/>
      <c r="G98" s="215"/>
      <c r="H98" s="215"/>
      <c r="I98" s="215"/>
      <c r="J98" s="215"/>
      <c r="K98" s="215"/>
      <c r="L98" s="215"/>
      <c r="M98" s="215"/>
      <c r="N98" s="215"/>
      <c r="O98" s="215"/>
      <c r="P98" s="215"/>
      <c r="Q98" s="215"/>
      <c r="R98" s="215"/>
      <c r="S98" s="215"/>
      <c r="T98" s="215"/>
      <c r="U98" s="215"/>
      <c r="V98" s="215"/>
      <c r="W98" s="215"/>
      <c r="X98" s="215"/>
      <c r="Y98" s="215"/>
    </row>
    <row r="99" ht="15.75" customHeight="1">
      <c r="A99" s="215" t="s">
        <v>32</v>
      </c>
      <c r="B99" s="215"/>
      <c r="C99" s="215" t="s">
        <v>1230</v>
      </c>
      <c r="D99" s="215"/>
      <c r="E99" s="215"/>
      <c r="F99" s="215"/>
      <c r="G99" s="215"/>
      <c r="H99" s="215"/>
      <c r="I99" s="215"/>
      <c r="J99" s="215"/>
      <c r="K99" s="215"/>
      <c r="L99" s="215"/>
      <c r="M99" s="215"/>
      <c r="N99" s="215"/>
      <c r="O99" s="215"/>
      <c r="P99" s="215"/>
      <c r="Q99" s="215"/>
      <c r="R99" s="215"/>
      <c r="S99" s="215"/>
      <c r="T99" s="215"/>
      <c r="U99" s="215"/>
      <c r="V99" s="215"/>
      <c r="W99" s="215"/>
      <c r="X99" s="215"/>
      <c r="Y99" s="215"/>
    </row>
    <row r="100" ht="15.75" customHeight="1">
      <c r="A100" s="215" t="s">
        <v>32</v>
      </c>
      <c r="B100" s="215">
        <v>2021.0</v>
      </c>
      <c r="C100" s="215" t="s">
        <v>1128</v>
      </c>
      <c r="D100" s="215"/>
      <c r="E100" s="216" t="s">
        <v>1231</v>
      </c>
      <c r="F100" s="215"/>
      <c r="G100" s="215"/>
      <c r="H100" s="215"/>
      <c r="I100" s="215"/>
      <c r="J100" s="215"/>
      <c r="K100" s="215"/>
      <c r="L100" s="215"/>
      <c r="M100" s="215"/>
      <c r="N100" s="215"/>
      <c r="O100" s="215"/>
      <c r="P100" s="215"/>
      <c r="Q100" s="215"/>
      <c r="R100" s="215"/>
      <c r="S100" s="215"/>
      <c r="T100" s="215"/>
      <c r="U100" s="215"/>
      <c r="V100" s="215"/>
      <c r="W100" s="215"/>
      <c r="X100" s="215"/>
      <c r="Y100" s="215"/>
    </row>
    <row r="101" ht="15.75" customHeight="1">
      <c r="A101" s="215" t="s">
        <v>32</v>
      </c>
      <c r="B101" s="215">
        <v>2021.0</v>
      </c>
      <c r="C101" s="215" t="s">
        <v>1065</v>
      </c>
      <c r="D101" s="215"/>
      <c r="E101" s="216" t="s">
        <v>1232</v>
      </c>
      <c r="F101" s="215"/>
      <c r="G101" s="215"/>
      <c r="H101" s="215"/>
      <c r="I101" s="215"/>
      <c r="J101" s="215"/>
      <c r="K101" s="215"/>
      <c r="L101" s="215"/>
      <c r="M101" s="215"/>
      <c r="N101" s="215"/>
      <c r="O101" s="215"/>
      <c r="P101" s="215"/>
      <c r="Q101" s="215"/>
      <c r="R101" s="215"/>
      <c r="S101" s="215"/>
      <c r="T101" s="215"/>
      <c r="U101" s="215"/>
      <c r="V101" s="215"/>
      <c r="W101" s="215"/>
      <c r="X101" s="215"/>
      <c r="Y101" s="215"/>
    </row>
    <row r="102" ht="15.75" customHeight="1">
      <c r="A102" s="215" t="s">
        <v>32</v>
      </c>
      <c r="B102" s="215">
        <v>2021.0</v>
      </c>
      <c r="C102" s="215" t="s">
        <v>1233</v>
      </c>
      <c r="D102" s="215"/>
      <c r="E102" s="216" t="s">
        <v>1234</v>
      </c>
      <c r="F102" s="215"/>
      <c r="G102" s="215"/>
      <c r="H102" s="215"/>
      <c r="I102" s="215"/>
      <c r="J102" s="215"/>
      <c r="K102" s="215"/>
      <c r="L102" s="215"/>
      <c r="M102" s="215"/>
      <c r="N102" s="215"/>
      <c r="O102" s="215"/>
      <c r="P102" s="215"/>
      <c r="Q102" s="215"/>
      <c r="R102" s="215"/>
      <c r="S102" s="215"/>
      <c r="T102" s="215"/>
      <c r="U102" s="215"/>
      <c r="V102" s="215"/>
      <c r="W102" s="215"/>
      <c r="X102" s="215"/>
      <c r="Y102" s="215"/>
    </row>
    <row r="103" ht="15.75" customHeight="1">
      <c r="A103" s="215" t="s">
        <v>32</v>
      </c>
      <c r="B103" s="215"/>
      <c r="C103" s="215" t="s">
        <v>1111</v>
      </c>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row>
    <row r="104" ht="15.75" customHeight="1">
      <c r="A104" s="215" t="s">
        <v>32</v>
      </c>
      <c r="B104" s="215"/>
      <c r="C104" s="215" t="s">
        <v>1235</v>
      </c>
      <c r="D104" s="215"/>
      <c r="E104" s="216" t="s">
        <v>1236</v>
      </c>
      <c r="F104" s="215"/>
      <c r="G104" s="215"/>
      <c r="H104" s="215"/>
      <c r="I104" s="215"/>
      <c r="J104" s="215"/>
      <c r="K104" s="215"/>
      <c r="L104" s="215"/>
      <c r="M104" s="215"/>
      <c r="N104" s="215"/>
      <c r="O104" s="215"/>
      <c r="P104" s="215"/>
      <c r="Q104" s="215"/>
      <c r="R104" s="215"/>
      <c r="S104" s="215"/>
      <c r="T104" s="215"/>
      <c r="U104" s="215"/>
      <c r="V104" s="215"/>
      <c r="W104" s="215"/>
      <c r="X104" s="215"/>
      <c r="Y104" s="215"/>
    </row>
    <row r="105" ht="15.75" customHeight="1">
      <c r="A105" s="215" t="s">
        <v>32</v>
      </c>
      <c r="B105" s="215" t="s">
        <v>1237</v>
      </c>
      <c r="C105" s="215" t="s">
        <v>1169</v>
      </c>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row>
    <row r="106" ht="15.75" customHeight="1">
      <c r="A106" s="215" t="s">
        <v>35</v>
      </c>
      <c r="B106" s="215">
        <v>2022.0</v>
      </c>
      <c r="C106" s="215" t="s">
        <v>1238</v>
      </c>
      <c r="D106" s="215"/>
      <c r="E106" s="216" t="s">
        <v>1239</v>
      </c>
      <c r="F106" s="215"/>
      <c r="G106" s="215"/>
      <c r="H106" s="215"/>
      <c r="I106" s="215"/>
      <c r="J106" s="215"/>
      <c r="K106" s="215"/>
      <c r="L106" s="215"/>
      <c r="M106" s="215"/>
      <c r="N106" s="215"/>
      <c r="O106" s="215"/>
      <c r="P106" s="215"/>
      <c r="Q106" s="215"/>
      <c r="R106" s="215"/>
      <c r="S106" s="215"/>
      <c r="T106" s="215"/>
      <c r="U106" s="215"/>
      <c r="V106" s="215"/>
      <c r="W106" s="215"/>
      <c r="X106" s="215"/>
      <c r="Y106" s="215"/>
    </row>
    <row r="107" ht="15.75" customHeight="1">
      <c r="A107" s="215" t="s">
        <v>35</v>
      </c>
      <c r="B107" s="215">
        <v>2022.0</v>
      </c>
      <c r="C107" s="215" t="s">
        <v>1240</v>
      </c>
      <c r="D107" s="215"/>
      <c r="E107" s="216" t="s">
        <v>1241</v>
      </c>
      <c r="F107" s="215"/>
      <c r="G107" s="215"/>
      <c r="H107" s="215"/>
      <c r="I107" s="215"/>
      <c r="J107" s="215"/>
      <c r="K107" s="215"/>
      <c r="L107" s="215"/>
      <c r="M107" s="215"/>
      <c r="N107" s="215"/>
      <c r="O107" s="215"/>
      <c r="P107" s="215"/>
      <c r="Q107" s="215"/>
      <c r="R107" s="215"/>
      <c r="S107" s="215"/>
      <c r="T107" s="215"/>
      <c r="U107" s="215"/>
      <c r="V107" s="215"/>
      <c r="W107" s="215"/>
      <c r="X107" s="215"/>
      <c r="Y107" s="215"/>
    </row>
    <row r="108" ht="15.75" customHeight="1">
      <c r="A108" s="215" t="s">
        <v>35</v>
      </c>
      <c r="B108" s="215">
        <v>2021.0</v>
      </c>
      <c r="C108" s="215" t="s">
        <v>1242</v>
      </c>
      <c r="D108" s="215"/>
      <c r="E108" s="216" t="s">
        <v>1243</v>
      </c>
      <c r="F108" s="215"/>
      <c r="G108" s="215"/>
      <c r="H108" s="215"/>
      <c r="I108" s="215"/>
      <c r="J108" s="215"/>
      <c r="K108" s="215"/>
      <c r="L108" s="215"/>
      <c r="M108" s="215"/>
      <c r="N108" s="215"/>
      <c r="O108" s="215"/>
      <c r="P108" s="215"/>
      <c r="Q108" s="215"/>
      <c r="R108" s="215"/>
      <c r="S108" s="215"/>
      <c r="T108" s="215"/>
      <c r="U108" s="215"/>
      <c r="V108" s="215"/>
      <c r="W108" s="215"/>
      <c r="X108" s="215"/>
      <c r="Y108" s="215"/>
    </row>
    <row r="109" ht="15.75" customHeight="1">
      <c r="A109" s="215" t="s">
        <v>35</v>
      </c>
      <c r="B109" s="215"/>
      <c r="C109" s="215" t="s">
        <v>1244</v>
      </c>
      <c r="D109" s="215"/>
      <c r="E109" s="216" t="s">
        <v>1245</v>
      </c>
      <c r="F109" s="215"/>
      <c r="G109" s="215"/>
      <c r="H109" s="215"/>
      <c r="I109" s="215"/>
      <c r="J109" s="215"/>
      <c r="K109" s="215"/>
      <c r="L109" s="215"/>
      <c r="M109" s="215"/>
      <c r="N109" s="215"/>
      <c r="O109" s="215"/>
      <c r="P109" s="215"/>
      <c r="Q109" s="215"/>
      <c r="R109" s="215"/>
      <c r="S109" s="215"/>
      <c r="T109" s="215"/>
      <c r="U109" s="215"/>
      <c r="V109" s="215"/>
      <c r="W109" s="215"/>
      <c r="X109" s="215"/>
      <c r="Y109" s="215"/>
    </row>
    <row r="110" ht="15.75" customHeight="1">
      <c r="A110" s="215" t="s">
        <v>35</v>
      </c>
      <c r="B110" s="215">
        <v>2018.0</v>
      </c>
      <c r="C110" s="215" t="s">
        <v>1061</v>
      </c>
      <c r="D110" s="215"/>
      <c r="E110" s="216" t="s">
        <v>1246</v>
      </c>
      <c r="F110" s="215"/>
      <c r="G110" s="215"/>
      <c r="H110" s="215"/>
      <c r="I110" s="215"/>
      <c r="J110" s="215"/>
      <c r="K110" s="215"/>
      <c r="L110" s="215"/>
      <c r="M110" s="215"/>
      <c r="N110" s="215"/>
      <c r="O110" s="215"/>
      <c r="P110" s="215"/>
      <c r="Q110" s="215"/>
      <c r="R110" s="215"/>
      <c r="S110" s="215"/>
      <c r="T110" s="215"/>
      <c r="U110" s="215"/>
      <c r="V110" s="215"/>
      <c r="W110" s="215"/>
      <c r="X110" s="215"/>
      <c r="Y110" s="215"/>
    </row>
    <row r="111" ht="15.75" customHeight="1">
      <c r="A111" s="215" t="s">
        <v>35</v>
      </c>
      <c r="B111" s="215">
        <v>2021.0</v>
      </c>
      <c r="C111" s="215" t="s">
        <v>1247</v>
      </c>
      <c r="D111" s="215"/>
      <c r="E111" s="216" t="s">
        <v>1248</v>
      </c>
      <c r="F111" s="215"/>
      <c r="G111" s="215"/>
      <c r="H111" s="215"/>
      <c r="I111" s="215"/>
      <c r="J111" s="215"/>
      <c r="K111" s="215"/>
      <c r="L111" s="215"/>
      <c r="M111" s="215"/>
      <c r="N111" s="215"/>
      <c r="O111" s="215"/>
      <c r="P111" s="215"/>
      <c r="Q111" s="215"/>
      <c r="R111" s="215"/>
      <c r="S111" s="215"/>
      <c r="T111" s="215"/>
      <c r="U111" s="215"/>
      <c r="V111" s="215"/>
      <c r="W111" s="215"/>
      <c r="X111" s="215"/>
      <c r="Y111" s="215"/>
    </row>
    <row r="112" ht="15.75" customHeight="1">
      <c r="A112" s="215" t="s">
        <v>35</v>
      </c>
      <c r="B112" s="215"/>
      <c r="C112" s="215" t="s">
        <v>1067</v>
      </c>
      <c r="D112" s="215"/>
      <c r="E112" s="216" t="s">
        <v>1249</v>
      </c>
      <c r="F112" s="215"/>
      <c r="G112" s="215"/>
      <c r="H112" s="215"/>
      <c r="I112" s="215"/>
      <c r="J112" s="215"/>
      <c r="K112" s="215"/>
      <c r="L112" s="215"/>
      <c r="M112" s="215"/>
      <c r="N112" s="215"/>
      <c r="O112" s="215"/>
      <c r="P112" s="215"/>
      <c r="Q112" s="215"/>
      <c r="R112" s="215"/>
      <c r="S112" s="215"/>
      <c r="T112" s="215"/>
      <c r="U112" s="215"/>
      <c r="V112" s="215"/>
      <c r="W112" s="215"/>
      <c r="X112" s="215"/>
      <c r="Y112" s="215"/>
    </row>
    <row r="113" ht="15.75" customHeight="1">
      <c r="A113" s="215" t="s">
        <v>35</v>
      </c>
      <c r="B113" s="215"/>
      <c r="C113" s="215" t="s">
        <v>1089</v>
      </c>
      <c r="D113" s="215"/>
      <c r="E113" s="216" t="s">
        <v>1250</v>
      </c>
      <c r="F113" s="215"/>
      <c r="G113" s="215"/>
      <c r="H113" s="215"/>
      <c r="I113" s="215"/>
      <c r="J113" s="215"/>
      <c r="K113" s="215"/>
      <c r="L113" s="215"/>
      <c r="M113" s="215"/>
      <c r="N113" s="215"/>
      <c r="O113" s="215"/>
      <c r="P113" s="215"/>
      <c r="Q113" s="215"/>
      <c r="R113" s="215"/>
      <c r="S113" s="215"/>
      <c r="T113" s="215"/>
      <c r="U113" s="215"/>
      <c r="V113" s="215"/>
      <c r="W113" s="215"/>
      <c r="X113" s="215"/>
      <c r="Y113" s="215"/>
    </row>
    <row r="114" ht="15.75" customHeight="1">
      <c r="A114" s="215" t="s">
        <v>35</v>
      </c>
      <c r="B114" s="215">
        <v>2022.0</v>
      </c>
      <c r="C114" s="215" t="s">
        <v>1128</v>
      </c>
      <c r="D114" s="215"/>
      <c r="E114" s="216" t="s">
        <v>1251</v>
      </c>
      <c r="F114" s="215"/>
      <c r="G114" s="215"/>
      <c r="H114" s="215"/>
      <c r="I114" s="215"/>
      <c r="J114" s="215"/>
      <c r="K114" s="215"/>
      <c r="L114" s="215"/>
      <c r="M114" s="215"/>
      <c r="N114" s="215"/>
      <c r="O114" s="215"/>
      <c r="P114" s="215"/>
      <c r="Q114" s="215"/>
      <c r="R114" s="215"/>
      <c r="S114" s="215"/>
      <c r="T114" s="215"/>
      <c r="U114" s="215"/>
      <c r="V114" s="215"/>
      <c r="W114" s="215"/>
      <c r="X114" s="215"/>
      <c r="Y114" s="215"/>
    </row>
    <row r="115" ht="15.75" customHeight="1">
      <c r="A115" s="215" t="s">
        <v>35</v>
      </c>
      <c r="B115" s="215"/>
      <c r="C115" s="215" t="s">
        <v>1206</v>
      </c>
      <c r="D115" s="215"/>
      <c r="E115" s="216" t="s">
        <v>1252</v>
      </c>
      <c r="F115" s="215"/>
      <c r="G115" s="215"/>
      <c r="H115" s="215"/>
      <c r="I115" s="215"/>
      <c r="J115" s="215"/>
      <c r="K115" s="215"/>
      <c r="L115" s="215"/>
      <c r="M115" s="215"/>
      <c r="N115" s="215"/>
      <c r="O115" s="215"/>
      <c r="P115" s="215"/>
      <c r="Q115" s="215"/>
      <c r="R115" s="215"/>
      <c r="S115" s="215"/>
      <c r="T115" s="215"/>
      <c r="U115" s="215"/>
      <c r="V115" s="215"/>
      <c r="W115" s="215"/>
      <c r="X115" s="215"/>
      <c r="Y115" s="215"/>
    </row>
    <row r="116" ht="15.75" customHeight="1">
      <c r="A116" s="215" t="s">
        <v>1253</v>
      </c>
      <c r="B116" s="215"/>
      <c r="C116" s="215" t="s">
        <v>1061</v>
      </c>
      <c r="D116" s="215"/>
      <c r="E116" s="216" t="s">
        <v>1254</v>
      </c>
      <c r="F116" s="215"/>
      <c r="G116" s="215"/>
      <c r="H116" s="215"/>
      <c r="I116" s="215"/>
      <c r="J116" s="215"/>
      <c r="K116" s="215"/>
      <c r="L116" s="215"/>
      <c r="M116" s="215"/>
      <c r="N116" s="215"/>
      <c r="O116" s="215"/>
      <c r="P116" s="215"/>
      <c r="Q116" s="215"/>
      <c r="R116" s="215"/>
      <c r="S116" s="215"/>
      <c r="T116" s="215"/>
      <c r="U116" s="215"/>
      <c r="V116" s="215"/>
      <c r="W116" s="215"/>
      <c r="X116" s="215"/>
      <c r="Y116" s="215"/>
    </row>
    <row r="117" ht="15.75" customHeight="1">
      <c r="A117" s="215" t="s">
        <v>1253</v>
      </c>
      <c r="B117" s="215">
        <v>2021.0</v>
      </c>
      <c r="C117" s="215" t="s">
        <v>1255</v>
      </c>
      <c r="D117" s="215"/>
      <c r="E117" s="216" t="s">
        <v>1256</v>
      </c>
      <c r="F117" s="215"/>
      <c r="G117" s="215"/>
      <c r="H117" s="215"/>
      <c r="I117" s="215"/>
      <c r="J117" s="215"/>
      <c r="K117" s="215"/>
      <c r="L117" s="215"/>
      <c r="M117" s="215"/>
      <c r="N117" s="215"/>
      <c r="O117" s="215"/>
      <c r="P117" s="215"/>
      <c r="Q117" s="215"/>
      <c r="R117" s="215"/>
      <c r="S117" s="215"/>
      <c r="T117" s="215"/>
      <c r="U117" s="215"/>
      <c r="V117" s="215"/>
      <c r="W117" s="215"/>
      <c r="X117" s="215"/>
      <c r="Y117" s="215"/>
    </row>
    <row r="118" ht="15.75" customHeight="1">
      <c r="A118" s="215" t="s">
        <v>1253</v>
      </c>
      <c r="B118" s="215">
        <v>2022.0</v>
      </c>
      <c r="C118" s="215" t="s">
        <v>1257</v>
      </c>
      <c r="D118" s="215"/>
      <c r="E118" s="216" t="s">
        <v>1258</v>
      </c>
      <c r="F118" s="215"/>
      <c r="G118" s="215"/>
      <c r="H118" s="215"/>
      <c r="I118" s="215"/>
      <c r="J118" s="215"/>
      <c r="K118" s="215"/>
      <c r="L118" s="215"/>
      <c r="M118" s="215"/>
      <c r="N118" s="215"/>
      <c r="O118" s="215"/>
      <c r="P118" s="215"/>
      <c r="Q118" s="215"/>
      <c r="R118" s="215"/>
      <c r="S118" s="215"/>
      <c r="T118" s="215"/>
      <c r="U118" s="215"/>
      <c r="V118" s="215"/>
      <c r="W118" s="215"/>
      <c r="X118" s="215"/>
      <c r="Y118" s="215"/>
    </row>
    <row r="119" ht="15.75" customHeight="1">
      <c r="A119" s="215" t="s">
        <v>1253</v>
      </c>
      <c r="B119" s="215"/>
      <c r="C119" s="215" t="s">
        <v>1259</v>
      </c>
      <c r="D119" s="215"/>
      <c r="E119" s="216" t="s">
        <v>1260</v>
      </c>
      <c r="F119" s="215"/>
      <c r="G119" s="215"/>
      <c r="H119" s="215"/>
      <c r="I119" s="215"/>
      <c r="J119" s="215"/>
      <c r="K119" s="215"/>
      <c r="L119" s="215"/>
      <c r="M119" s="215"/>
      <c r="N119" s="215"/>
      <c r="O119" s="215"/>
      <c r="P119" s="215"/>
      <c r="Q119" s="215"/>
      <c r="R119" s="215"/>
      <c r="S119" s="215"/>
      <c r="T119" s="215"/>
      <c r="U119" s="215"/>
      <c r="V119" s="215"/>
      <c r="W119" s="215"/>
      <c r="X119" s="215"/>
      <c r="Y119" s="215"/>
    </row>
    <row r="120" ht="15.75" customHeight="1">
      <c r="A120" s="215" t="s">
        <v>1261</v>
      </c>
      <c r="B120" s="215">
        <v>2021.0</v>
      </c>
      <c r="C120" s="215" t="s">
        <v>1262</v>
      </c>
      <c r="D120" s="215"/>
      <c r="E120" s="216" t="s">
        <v>1263</v>
      </c>
      <c r="F120" s="215"/>
      <c r="G120" s="215"/>
      <c r="H120" s="215"/>
      <c r="I120" s="215"/>
      <c r="J120" s="215"/>
      <c r="K120" s="215"/>
      <c r="L120" s="215"/>
      <c r="M120" s="215"/>
      <c r="N120" s="215"/>
      <c r="O120" s="215"/>
      <c r="P120" s="215"/>
      <c r="Q120" s="215"/>
      <c r="R120" s="215"/>
      <c r="S120" s="215"/>
      <c r="T120" s="215"/>
      <c r="U120" s="215"/>
      <c r="V120" s="215"/>
      <c r="W120" s="215"/>
      <c r="X120" s="215"/>
      <c r="Y120" s="215"/>
    </row>
    <row r="121" ht="15.75" customHeight="1">
      <c r="A121" s="215" t="s">
        <v>1261</v>
      </c>
      <c r="B121" s="215"/>
      <c r="C121" s="215" t="s">
        <v>1061</v>
      </c>
      <c r="D121" s="215"/>
      <c r="E121" s="216" t="s">
        <v>1264</v>
      </c>
      <c r="F121" s="215"/>
      <c r="G121" s="215"/>
      <c r="H121" s="215"/>
      <c r="I121" s="215"/>
      <c r="J121" s="215"/>
      <c r="K121" s="215"/>
      <c r="L121" s="215"/>
      <c r="M121" s="215"/>
      <c r="N121" s="215"/>
      <c r="O121" s="215"/>
      <c r="P121" s="215"/>
      <c r="Q121" s="215"/>
      <c r="R121" s="215"/>
      <c r="S121" s="215"/>
      <c r="T121" s="215"/>
      <c r="U121" s="215"/>
      <c r="V121" s="215"/>
      <c r="W121" s="215"/>
      <c r="X121" s="215"/>
      <c r="Y121" s="215"/>
    </row>
    <row r="122" ht="15.75" customHeight="1">
      <c r="A122" s="215" t="s">
        <v>1261</v>
      </c>
      <c r="B122" s="215">
        <v>2020.0</v>
      </c>
      <c r="C122" s="215" t="s">
        <v>1063</v>
      </c>
      <c r="D122" s="215"/>
      <c r="E122" s="216" t="s">
        <v>1265</v>
      </c>
      <c r="F122" s="215"/>
      <c r="G122" s="215"/>
      <c r="H122" s="215"/>
      <c r="I122" s="215"/>
      <c r="J122" s="215"/>
      <c r="K122" s="215"/>
      <c r="L122" s="215"/>
      <c r="M122" s="215"/>
      <c r="N122" s="215"/>
      <c r="O122" s="215"/>
      <c r="P122" s="215"/>
      <c r="Q122" s="215"/>
      <c r="R122" s="215"/>
      <c r="S122" s="215"/>
      <c r="T122" s="215"/>
      <c r="U122" s="215"/>
      <c r="V122" s="215"/>
      <c r="W122" s="215"/>
      <c r="X122" s="215"/>
      <c r="Y122" s="215"/>
    </row>
    <row r="123" ht="15.75" customHeight="1">
      <c r="A123" s="215" t="s">
        <v>1261</v>
      </c>
      <c r="B123" s="215">
        <v>2019.0</v>
      </c>
      <c r="C123" s="215" t="s">
        <v>1065</v>
      </c>
      <c r="D123" s="215"/>
      <c r="E123" s="216" t="s">
        <v>1266</v>
      </c>
      <c r="F123" s="215"/>
      <c r="G123" s="215"/>
      <c r="H123" s="215"/>
      <c r="I123" s="215"/>
      <c r="J123" s="215"/>
      <c r="K123" s="215"/>
      <c r="L123" s="215"/>
      <c r="M123" s="215"/>
      <c r="N123" s="215"/>
      <c r="O123" s="215"/>
      <c r="P123" s="215"/>
      <c r="Q123" s="215"/>
      <c r="R123" s="215"/>
      <c r="S123" s="215"/>
      <c r="T123" s="215"/>
      <c r="U123" s="215"/>
      <c r="V123" s="215"/>
      <c r="W123" s="215"/>
      <c r="X123" s="215"/>
      <c r="Y123" s="215"/>
    </row>
    <row r="124" ht="15.75" customHeight="1">
      <c r="A124" s="215" t="s">
        <v>1261</v>
      </c>
      <c r="B124" s="215"/>
      <c r="C124" s="215" t="s">
        <v>1067</v>
      </c>
      <c r="D124" s="215"/>
      <c r="E124" s="216" t="s">
        <v>1267</v>
      </c>
      <c r="F124" s="215"/>
      <c r="G124" s="215"/>
      <c r="H124" s="215"/>
      <c r="I124" s="215"/>
      <c r="J124" s="215"/>
      <c r="K124" s="215"/>
      <c r="L124" s="215"/>
      <c r="M124" s="215"/>
      <c r="N124" s="215"/>
      <c r="O124" s="215"/>
      <c r="P124" s="215"/>
      <c r="Q124" s="215"/>
      <c r="R124" s="215"/>
      <c r="S124" s="215"/>
      <c r="T124" s="215"/>
      <c r="U124" s="215"/>
      <c r="V124" s="215"/>
      <c r="W124" s="215"/>
      <c r="X124" s="215"/>
      <c r="Y124" s="215"/>
    </row>
    <row r="125" ht="15.75" customHeight="1">
      <c r="A125" s="215" t="s">
        <v>1261</v>
      </c>
      <c r="B125" s="215"/>
      <c r="C125" s="215" t="s">
        <v>1089</v>
      </c>
      <c r="D125" s="215"/>
      <c r="E125" s="216" t="s">
        <v>1268</v>
      </c>
      <c r="F125" s="215"/>
      <c r="G125" s="215"/>
      <c r="H125" s="215"/>
      <c r="I125" s="215"/>
      <c r="J125" s="215"/>
      <c r="K125" s="215"/>
      <c r="L125" s="215"/>
      <c r="M125" s="215"/>
      <c r="N125" s="215"/>
      <c r="O125" s="215"/>
      <c r="P125" s="215"/>
      <c r="Q125" s="215"/>
      <c r="R125" s="215"/>
      <c r="S125" s="215"/>
      <c r="T125" s="215"/>
      <c r="U125" s="215"/>
      <c r="V125" s="215"/>
      <c r="W125" s="215"/>
      <c r="X125" s="215"/>
      <c r="Y125" s="215"/>
    </row>
    <row r="126" ht="15.75" customHeight="1">
      <c r="A126" s="215" t="s">
        <v>1261</v>
      </c>
      <c r="B126" s="215"/>
      <c r="C126" s="215" t="s">
        <v>1269</v>
      </c>
      <c r="D126" s="219" t="s">
        <v>1107</v>
      </c>
      <c r="E126" s="216" t="s">
        <v>1270</v>
      </c>
      <c r="F126" s="215"/>
      <c r="G126" s="215"/>
      <c r="H126" s="215"/>
      <c r="I126" s="215"/>
      <c r="J126" s="215"/>
      <c r="K126" s="215"/>
      <c r="L126" s="215"/>
      <c r="M126" s="215"/>
      <c r="N126" s="215"/>
      <c r="O126" s="215"/>
      <c r="P126" s="215"/>
      <c r="Q126" s="215"/>
      <c r="R126" s="215"/>
      <c r="S126" s="215"/>
      <c r="T126" s="215"/>
      <c r="U126" s="215"/>
      <c r="V126" s="215"/>
      <c r="W126" s="215"/>
      <c r="X126" s="215"/>
      <c r="Y126" s="215"/>
    </row>
    <row r="127" ht="15.75" customHeight="1">
      <c r="A127" s="215" t="s">
        <v>1271</v>
      </c>
      <c r="B127" s="215">
        <v>2020.0</v>
      </c>
      <c r="C127" s="215" t="s">
        <v>1061</v>
      </c>
      <c r="D127" s="218"/>
      <c r="E127" s="218" t="s">
        <v>1272</v>
      </c>
      <c r="F127" s="215"/>
      <c r="G127" s="215"/>
      <c r="H127" s="215"/>
      <c r="I127" s="215"/>
      <c r="J127" s="215"/>
      <c r="K127" s="215"/>
      <c r="L127" s="215"/>
      <c r="M127" s="215"/>
      <c r="N127" s="215"/>
      <c r="O127" s="215"/>
      <c r="P127" s="215"/>
      <c r="Q127" s="215"/>
      <c r="R127" s="215"/>
      <c r="S127" s="215"/>
      <c r="T127" s="215"/>
      <c r="U127" s="215"/>
      <c r="V127" s="215"/>
      <c r="W127" s="215"/>
      <c r="X127" s="215"/>
      <c r="Y127" s="215"/>
    </row>
    <row r="128" ht="15.75" customHeight="1">
      <c r="A128" s="215" t="s">
        <v>1271</v>
      </c>
      <c r="B128" s="215">
        <v>2022.0</v>
      </c>
      <c r="C128" s="215" t="s">
        <v>1113</v>
      </c>
      <c r="D128" s="215"/>
      <c r="E128" s="216" t="s">
        <v>1273</v>
      </c>
      <c r="F128" s="215"/>
      <c r="G128" s="215"/>
      <c r="H128" s="215"/>
      <c r="I128" s="215"/>
      <c r="J128" s="215"/>
      <c r="K128" s="215"/>
      <c r="L128" s="215"/>
      <c r="M128" s="215"/>
      <c r="N128" s="215"/>
      <c r="O128" s="215"/>
      <c r="P128" s="215"/>
      <c r="Q128" s="215"/>
      <c r="R128" s="215"/>
      <c r="S128" s="215"/>
      <c r="T128" s="215"/>
      <c r="U128" s="215"/>
      <c r="V128" s="215"/>
      <c r="W128" s="215"/>
      <c r="X128" s="215"/>
      <c r="Y128" s="215"/>
    </row>
    <row r="129" ht="15.75" customHeight="1">
      <c r="A129" s="215" t="s">
        <v>1271</v>
      </c>
      <c r="B129" s="215">
        <v>2022.0</v>
      </c>
      <c r="C129" s="215" t="s">
        <v>1274</v>
      </c>
      <c r="D129" s="215"/>
      <c r="E129" s="216" t="s">
        <v>1275</v>
      </c>
      <c r="F129" s="215"/>
      <c r="G129" s="215"/>
      <c r="H129" s="215"/>
      <c r="I129" s="215"/>
      <c r="J129" s="215"/>
      <c r="K129" s="215"/>
      <c r="L129" s="215"/>
      <c r="M129" s="215"/>
      <c r="N129" s="215"/>
      <c r="O129" s="215"/>
      <c r="P129" s="215"/>
      <c r="Q129" s="215"/>
      <c r="R129" s="215"/>
      <c r="S129" s="215"/>
      <c r="T129" s="215"/>
      <c r="U129" s="215"/>
      <c r="V129" s="215"/>
      <c r="W129" s="215"/>
      <c r="X129" s="215"/>
      <c r="Y129" s="215"/>
    </row>
    <row r="130" ht="15.75" customHeight="1">
      <c r="A130" s="215" t="s">
        <v>1271</v>
      </c>
      <c r="B130" s="215">
        <v>2020.0</v>
      </c>
      <c r="C130" s="214" t="s">
        <v>1276</v>
      </c>
      <c r="D130" s="215"/>
      <c r="E130" s="216" t="s">
        <v>1277</v>
      </c>
      <c r="F130" s="215"/>
      <c r="G130" s="215"/>
      <c r="H130" s="215"/>
      <c r="I130" s="215"/>
      <c r="J130" s="215"/>
      <c r="K130" s="215"/>
      <c r="L130" s="215"/>
      <c r="M130" s="215"/>
      <c r="N130" s="215"/>
      <c r="O130" s="215"/>
      <c r="P130" s="215"/>
      <c r="Q130" s="215"/>
      <c r="R130" s="215"/>
      <c r="S130" s="215"/>
      <c r="T130" s="215"/>
      <c r="U130" s="215"/>
      <c r="V130" s="215"/>
      <c r="W130" s="215"/>
      <c r="X130" s="215"/>
      <c r="Y130" s="215"/>
    </row>
    <row r="131" ht="15.75" customHeight="1">
      <c r="A131" s="215" t="s">
        <v>1271</v>
      </c>
      <c r="B131" s="215">
        <v>2019.0</v>
      </c>
      <c r="C131" s="215" t="s">
        <v>1257</v>
      </c>
      <c r="D131" s="215"/>
      <c r="E131" s="216" t="s">
        <v>1278</v>
      </c>
      <c r="F131" s="215"/>
      <c r="G131" s="215"/>
      <c r="H131" s="215"/>
      <c r="I131" s="215"/>
      <c r="J131" s="215"/>
      <c r="K131" s="215"/>
      <c r="L131" s="215"/>
      <c r="M131" s="215"/>
      <c r="N131" s="215"/>
      <c r="O131" s="215"/>
      <c r="P131" s="215"/>
      <c r="Q131" s="215"/>
      <c r="R131" s="215"/>
      <c r="S131" s="215"/>
      <c r="T131" s="215"/>
      <c r="U131" s="215"/>
      <c r="V131" s="215"/>
      <c r="W131" s="215"/>
      <c r="X131" s="215"/>
      <c r="Y131" s="215"/>
    </row>
    <row r="132" ht="15.75" customHeight="1">
      <c r="A132" s="215"/>
      <c r="B132" s="215"/>
      <c r="C132" s="215"/>
      <c r="D132" s="215"/>
      <c r="E132" s="215"/>
      <c r="F132" s="215"/>
      <c r="G132" s="215"/>
      <c r="H132" s="215"/>
      <c r="I132" s="215"/>
      <c r="J132" s="215"/>
      <c r="K132" s="215"/>
      <c r="L132" s="215"/>
      <c r="M132" s="215"/>
      <c r="N132" s="215"/>
      <c r="O132" s="215"/>
      <c r="P132" s="215"/>
      <c r="Q132" s="215"/>
      <c r="R132" s="215"/>
      <c r="S132" s="215"/>
      <c r="T132" s="215"/>
      <c r="U132" s="215"/>
      <c r="V132" s="215"/>
      <c r="W132" s="215"/>
      <c r="X132" s="215"/>
      <c r="Y132" s="215"/>
    </row>
    <row r="133" ht="15.75" customHeight="1">
      <c r="A133" s="215"/>
      <c r="B133" s="215"/>
      <c r="C133" s="215"/>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row>
    <row r="134" ht="15.75" customHeight="1">
      <c r="A134" s="215"/>
      <c r="B134" s="215"/>
      <c r="C134" s="215"/>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5"/>
    </row>
    <row r="135" ht="15.75" customHeight="1">
      <c r="A135" s="215"/>
      <c r="B135" s="215"/>
      <c r="C135" s="215"/>
      <c r="D135" s="215"/>
      <c r="E135" s="215"/>
      <c r="F135" s="215"/>
      <c r="G135" s="215"/>
      <c r="H135" s="215"/>
      <c r="I135" s="215"/>
      <c r="J135" s="215"/>
      <c r="K135" s="215"/>
      <c r="L135" s="215"/>
      <c r="M135" s="215"/>
      <c r="N135" s="215"/>
      <c r="O135" s="215"/>
      <c r="P135" s="215"/>
      <c r="Q135" s="215"/>
      <c r="R135" s="215"/>
      <c r="S135" s="215"/>
      <c r="T135" s="215"/>
      <c r="U135" s="215"/>
      <c r="V135" s="215"/>
      <c r="W135" s="215"/>
      <c r="X135" s="215"/>
      <c r="Y135" s="215"/>
    </row>
    <row r="136" ht="15.75" customHeight="1">
      <c r="A136" s="215"/>
      <c r="B136" s="215"/>
      <c r="C136" s="215"/>
      <c r="D136" s="215"/>
      <c r="E136" s="215"/>
      <c r="F136" s="215"/>
      <c r="G136" s="215"/>
      <c r="H136" s="215"/>
      <c r="I136" s="215"/>
      <c r="J136" s="215"/>
      <c r="K136" s="215"/>
      <c r="L136" s="215"/>
      <c r="M136" s="215"/>
      <c r="N136" s="215"/>
      <c r="O136" s="215"/>
      <c r="P136" s="215"/>
      <c r="Q136" s="215"/>
      <c r="R136" s="215"/>
      <c r="S136" s="215"/>
      <c r="T136" s="215"/>
      <c r="U136" s="215"/>
      <c r="V136" s="215"/>
      <c r="W136" s="215"/>
      <c r="X136" s="215"/>
      <c r="Y136" s="215"/>
    </row>
    <row r="137" ht="15.75" customHeight="1">
      <c r="A137" s="215"/>
      <c r="B137" s="215"/>
      <c r="C137" s="215"/>
      <c r="D137" s="215"/>
      <c r="E137" s="215"/>
      <c r="F137" s="215"/>
      <c r="G137" s="215"/>
      <c r="H137" s="215"/>
      <c r="I137" s="215"/>
      <c r="J137" s="215"/>
      <c r="K137" s="215"/>
      <c r="L137" s="215"/>
      <c r="M137" s="215"/>
      <c r="N137" s="215"/>
      <c r="O137" s="215"/>
      <c r="P137" s="215"/>
      <c r="Q137" s="215"/>
      <c r="R137" s="215"/>
      <c r="S137" s="215"/>
      <c r="T137" s="215"/>
      <c r="U137" s="215"/>
      <c r="V137" s="215"/>
      <c r="W137" s="215"/>
      <c r="X137" s="215"/>
      <c r="Y137" s="215"/>
    </row>
    <row r="138" ht="15.75" customHeight="1">
      <c r="A138" s="215"/>
      <c r="B138" s="215"/>
      <c r="C138" s="215"/>
      <c r="D138" s="215"/>
      <c r="E138" s="215"/>
      <c r="F138" s="215"/>
      <c r="G138" s="215"/>
      <c r="H138" s="215"/>
      <c r="I138" s="215"/>
      <c r="J138" s="215"/>
      <c r="K138" s="215"/>
      <c r="L138" s="215"/>
      <c r="M138" s="215"/>
      <c r="N138" s="215"/>
      <c r="O138" s="215"/>
      <c r="P138" s="215"/>
      <c r="Q138" s="215"/>
      <c r="R138" s="215"/>
      <c r="S138" s="215"/>
      <c r="T138" s="215"/>
      <c r="U138" s="215"/>
      <c r="V138" s="215"/>
      <c r="W138" s="215"/>
      <c r="X138" s="215"/>
      <c r="Y138" s="215"/>
    </row>
    <row r="139" ht="15.75" customHeight="1">
      <c r="A139" s="215"/>
      <c r="B139" s="215"/>
      <c r="C139" s="215"/>
      <c r="D139" s="215"/>
      <c r="E139" s="215"/>
      <c r="F139" s="215"/>
      <c r="G139" s="215"/>
      <c r="H139" s="215"/>
      <c r="I139" s="215"/>
      <c r="J139" s="215"/>
      <c r="K139" s="215"/>
      <c r="L139" s="215"/>
      <c r="M139" s="215"/>
      <c r="N139" s="215"/>
      <c r="O139" s="215"/>
      <c r="P139" s="215"/>
      <c r="Q139" s="215"/>
      <c r="R139" s="215"/>
      <c r="S139" s="215"/>
      <c r="T139" s="215"/>
      <c r="U139" s="215"/>
      <c r="V139" s="215"/>
      <c r="W139" s="215"/>
      <c r="X139" s="215"/>
      <c r="Y139" s="215"/>
    </row>
    <row r="140" ht="15.75" customHeight="1">
      <c r="A140" s="215"/>
      <c r="B140" s="215"/>
      <c r="C140" s="215"/>
      <c r="D140" s="215"/>
      <c r="E140" s="215"/>
      <c r="F140" s="215"/>
      <c r="G140" s="215"/>
      <c r="H140" s="215"/>
      <c r="I140" s="215"/>
      <c r="J140" s="215"/>
      <c r="K140" s="215"/>
      <c r="L140" s="215"/>
      <c r="M140" s="215"/>
      <c r="N140" s="215"/>
      <c r="O140" s="215"/>
      <c r="P140" s="215"/>
      <c r="Q140" s="215"/>
      <c r="R140" s="215"/>
      <c r="S140" s="215"/>
      <c r="T140" s="215"/>
      <c r="U140" s="215"/>
      <c r="V140" s="215"/>
      <c r="W140" s="215"/>
      <c r="X140" s="215"/>
      <c r="Y140" s="215"/>
    </row>
    <row r="141" ht="15.75" customHeight="1">
      <c r="A141" s="215"/>
      <c r="B141" s="215"/>
      <c r="C141" s="215"/>
      <c r="D141" s="215"/>
      <c r="E141" s="215"/>
      <c r="F141" s="215"/>
      <c r="G141" s="215"/>
      <c r="H141" s="215"/>
      <c r="I141" s="215"/>
      <c r="J141" s="215"/>
      <c r="K141" s="215"/>
      <c r="L141" s="215"/>
      <c r="M141" s="215"/>
      <c r="N141" s="215"/>
      <c r="O141" s="215"/>
      <c r="P141" s="215"/>
      <c r="Q141" s="215"/>
      <c r="R141" s="215"/>
      <c r="S141" s="215"/>
      <c r="T141" s="215"/>
      <c r="U141" s="215"/>
      <c r="V141" s="215"/>
      <c r="W141" s="215"/>
      <c r="X141" s="215"/>
      <c r="Y141" s="215"/>
    </row>
    <row r="142" ht="15.75" customHeight="1">
      <c r="A142" s="215"/>
      <c r="B142" s="215"/>
      <c r="C142" s="215"/>
      <c r="D142" s="215"/>
      <c r="E142" s="215"/>
      <c r="F142" s="215"/>
      <c r="G142" s="215"/>
      <c r="H142" s="215"/>
      <c r="I142" s="215"/>
      <c r="J142" s="215"/>
      <c r="K142" s="215"/>
      <c r="L142" s="215"/>
      <c r="M142" s="215"/>
      <c r="N142" s="215"/>
      <c r="O142" s="215"/>
      <c r="P142" s="215"/>
      <c r="Q142" s="215"/>
      <c r="R142" s="215"/>
      <c r="S142" s="215"/>
      <c r="T142" s="215"/>
      <c r="U142" s="215"/>
      <c r="V142" s="215"/>
      <c r="W142" s="215"/>
      <c r="X142" s="215"/>
      <c r="Y142" s="215"/>
    </row>
    <row r="143" ht="15.75" customHeight="1">
      <c r="A143" s="215"/>
      <c r="B143" s="215"/>
      <c r="C143" s="215"/>
      <c r="D143" s="215"/>
      <c r="E143" s="215"/>
      <c r="F143" s="215"/>
      <c r="G143" s="215"/>
      <c r="H143" s="215"/>
      <c r="I143" s="215"/>
      <c r="J143" s="215"/>
      <c r="K143" s="215"/>
      <c r="L143" s="215"/>
      <c r="M143" s="215"/>
      <c r="N143" s="215"/>
      <c r="O143" s="215"/>
      <c r="P143" s="215"/>
      <c r="Q143" s="215"/>
      <c r="R143" s="215"/>
      <c r="S143" s="215"/>
      <c r="T143" s="215"/>
      <c r="U143" s="215"/>
      <c r="V143" s="215"/>
      <c r="W143" s="215"/>
      <c r="X143" s="215"/>
      <c r="Y143" s="215"/>
    </row>
    <row r="144" ht="15.75" customHeight="1">
      <c r="A144" s="215"/>
      <c r="B144" s="215"/>
      <c r="C144" s="215"/>
      <c r="D144" s="215"/>
      <c r="E144" s="215"/>
      <c r="F144" s="215"/>
      <c r="G144" s="215"/>
      <c r="H144" s="215"/>
      <c r="I144" s="215"/>
      <c r="J144" s="215"/>
      <c r="K144" s="215"/>
      <c r="L144" s="215"/>
      <c r="M144" s="215"/>
      <c r="N144" s="215"/>
      <c r="O144" s="215"/>
      <c r="P144" s="215"/>
      <c r="Q144" s="215"/>
      <c r="R144" s="215"/>
      <c r="S144" s="215"/>
      <c r="T144" s="215"/>
      <c r="U144" s="215"/>
      <c r="V144" s="215"/>
      <c r="W144" s="215"/>
      <c r="X144" s="215"/>
      <c r="Y144" s="215"/>
    </row>
    <row r="145" ht="15.75" customHeight="1">
      <c r="A145" s="215"/>
      <c r="B145" s="215"/>
      <c r="C145" s="215"/>
      <c r="D145" s="215"/>
      <c r="E145" s="215"/>
      <c r="F145" s="215"/>
      <c r="G145" s="215"/>
      <c r="H145" s="215"/>
      <c r="I145" s="215"/>
      <c r="J145" s="215"/>
      <c r="K145" s="215"/>
      <c r="L145" s="215"/>
      <c r="M145" s="215"/>
      <c r="N145" s="215"/>
      <c r="O145" s="215"/>
      <c r="P145" s="215"/>
      <c r="Q145" s="215"/>
      <c r="R145" s="215"/>
      <c r="S145" s="215"/>
      <c r="T145" s="215"/>
      <c r="U145" s="215"/>
      <c r="V145" s="215"/>
      <c r="W145" s="215"/>
      <c r="X145" s="215"/>
      <c r="Y145" s="215"/>
    </row>
    <row r="146" ht="15.75" customHeight="1">
      <c r="A146" s="215"/>
      <c r="B146" s="215"/>
      <c r="C146" s="215"/>
      <c r="D146" s="215"/>
      <c r="E146" s="215"/>
      <c r="F146" s="215"/>
      <c r="G146" s="215"/>
      <c r="H146" s="215"/>
      <c r="I146" s="215"/>
      <c r="J146" s="215"/>
      <c r="K146" s="215"/>
      <c r="L146" s="215"/>
      <c r="M146" s="215"/>
      <c r="N146" s="215"/>
      <c r="O146" s="215"/>
      <c r="P146" s="215"/>
      <c r="Q146" s="215"/>
      <c r="R146" s="215"/>
      <c r="S146" s="215"/>
      <c r="T146" s="215"/>
      <c r="U146" s="215"/>
      <c r="V146" s="215"/>
      <c r="W146" s="215"/>
      <c r="X146" s="215"/>
      <c r="Y146" s="215"/>
    </row>
    <row r="147" ht="15.75" customHeight="1">
      <c r="A147" s="215"/>
      <c r="B147" s="215"/>
      <c r="C147" s="215"/>
      <c r="D147" s="215"/>
      <c r="E147" s="215"/>
      <c r="F147" s="215"/>
      <c r="G147" s="215"/>
      <c r="H147" s="215"/>
      <c r="I147" s="215"/>
      <c r="J147" s="215"/>
      <c r="K147" s="215"/>
      <c r="L147" s="215"/>
      <c r="M147" s="215"/>
      <c r="N147" s="215"/>
      <c r="O147" s="215"/>
      <c r="P147" s="215"/>
      <c r="Q147" s="215"/>
      <c r="R147" s="215"/>
      <c r="S147" s="215"/>
      <c r="T147" s="215"/>
      <c r="U147" s="215"/>
      <c r="V147" s="215"/>
      <c r="W147" s="215"/>
      <c r="X147" s="215"/>
      <c r="Y147" s="215"/>
    </row>
    <row r="148" ht="15.75" customHeight="1">
      <c r="A148" s="215"/>
      <c r="B148" s="215"/>
      <c r="C148" s="215"/>
      <c r="D148" s="215"/>
      <c r="E148" s="215"/>
      <c r="F148" s="215"/>
      <c r="G148" s="215"/>
      <c r="H148" s="215"/>
      <c r="I148" s="215"/>
      <c r="J148" s="215"/>
      <c r="K148" s="215"/>
      <c r="L148" s="215"/>
      <c r="M148" s="215"/>
      <c r="N148" s="215"/>
      <c r="O148" s="215"/>
      <c r="P148" s="215"/>
      <c r="Q148" s="215"/>
      <c r="R148" s="215"/>
      <c r="S148" s="215"/>
      <c r="T148" s="215"/>
      <c r="U148" s="215"/>
      <c r="V148" s="215"/>
      <c r="W148" s="215"/>
      <c r="X148" s="215"/>
      <c r="Y148" s="215"/>
    </row>
    <row r="149" ht="15.75" customHeight="1">
      <c r="A149" s="215"/>
      <c r="B149" s="215"/>
      <c r="C149" s="215"/>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row>
    <row r="150" ht="15.75" customHeight="1">
      <c r="A150" s="215"/>
      <c r="B150" s="215"/>
      <c r="C150" s="215"/>
      <c r="D150" s="215"/>
      <c r="E150" s="215"/>
      <c r="F150" s="215"/>
      <c r="G150" s="215"/>
      <c r="H150" s="215"/>
      <c r="I150" s="215"/>
      <c r="J150" s="215"/>
      <c r="K150" s="215"/>
      <c r="L150" s="215"/>
      <c r="M150" s="215"/>
      <c r="N150" s="215"/>
      <c r="O150" s="215"/>
      <c r="P150" s="215"/>
      <c r="Q150" s="215"/>
      <c r="R150" s="215"/>
      <c r="S150" s="215"/>
      <c r="T150" s="215"/>
      <c r="U150" s="215"/>
      <c r="V150" s="215"/>
      <c r="W150" s="215"/>
      <c r="X150" s="215"/>
      <c r="Y150" s="215"/>
    </row>
    <row r="151" ht="15.75" customHeight="1">
      <c r="A151" s="215"/>
      <c r="B151" s="215"/>
      <c r="C151" s="215"/>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row>
    <row r="152" ht="15.75" customHeight="1">
      <c r="A152" s="215"/>
      <c r="B152" s="215"/>
      <c r="C152" s="215"/>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row>
    <row r="153" ht="15.75" customHeight="1">
      <c r="A153" s="215"/>
      <c r="B153" s="215"/>
      <c r="C153" s="215"/>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row>
    <row r="154" ht="15.75" customHeight="1">
      <c r="A154" s="215"/>
      <c r="B154" s="215"/>
      <c r="C154" s="215"/>
      <c r="D154" s="215"/>
      <c r="E154" s="215"/>
      <c r="F154" s="215"/>
      <c r="G154" s="215"/>
      <c r="H154" s="215"/>
      <c r="I154" s="215"/>
      <c r="J154" s="215"/>
      <c r="K154" s="215"/>
      <c r="L154" s="215"/>
      <c r="M154" s="215"/>
      <c r="N154" s="215"/>
      <c r="O154" s="215"/>
      <c r="P154" s="215"/>
      <c r="Q154" s="215"/>
      <c r="R154" s="215"/>
      <c r="S154" s="215"/>
      <c r="T154" s="215"/>
      <c r="U154" s="215"/>
      <c r="V154" s="215"/>
      <c r="W154" s="215"/>
      <c r="X154" s="215"/>
      <c r="Y154" s="215"/>
    </row>
    <row r="155" ht="15.75" customHeight="1">
      <c r="A155" s="215"/>
      <c r="B155" s="215"/>
      <c r="C155" s="215"/>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row>
    <row r="156" ht="15.75" customHeight="1">
      <c r="A156" s="215"/>
      <c r="B156" s="215"/>
      <c r="C156" s="215"/>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row>
    <row r="157" ht="15.75" customHeight="1">
      <c r="A157" s="215"/>
      <c r="B157" s="215"/>
      <c r="C157" s="215"/>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row>
    <row r="158" ht="15.75" customHeight="1">
      <c r="A158" s="215"/>
      <c r="B158" s="215"/>
      <c r="C158" s="215"/>
      <c r="D158" s="215"/>
      <c r="E158" s="215"/>
      <c r="F158" s="215"/>
      <c r="G158" s="215"/>
      <c r="H158" s="215"/>
      <c r="I158" s="215"/>
      <c r="J158" s="215"/>
      <c r="K158" s="215"/>
      <c r="L158" s="215"/>
      <c r="M158" s="215"/>
      <c r="N158" s="215"/>
      <c r="O158" s="215"/>
      <c r="P158" s="215"/>
      <c r="Q158" s="215"/>
      <c r="R158" s="215"/>
      <c r="S158" s="215"/>
      <c r="T158" s="215"/>
      <c r="U158" s="215"/>
      <c r="V158" s="215"/>
      <c r="W158" s="215"/>
      <c r="X158" s="215"/>
      <c r="Y158" s="215"/>
    </row>
    <row r="159" ht="15.75" customHeight="1">
      <c r="A159" s="215"/>
      <c r="B159" s="215"/>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row>
    <row r="160" ht="15.75" customHeight="1">
      <c r="A160" s="215"/>
      <c r="B160" s="215"/>
      <c r="C160" s="215"/>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row>
    <row r="161" ht="15.75" customHeight="1">
      <c r="A161" s="215"/>
      <c r="B161" s="215"/>
      <c r="C161" s="215"/>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row>
    <row r="162" ht="15.75" customHeight="1">
      <c r="A162" s="215"/>
      <c r="B162" s="215"/>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row>
    <row r="163" ht="15.75" customHeight="1">
      <c r="A163" s="215"/>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row>
    <row r="164" ht="15.75" customHeight="1">
      <c r="A164" s="215"/>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row>
    <row r="165" ht="15.75" customHeight="1">
      <c r="A165" s="215"/>
      <c r="B165" s="215"/>
      <c r="C165" s="215"/>
      <c r="D165" s="215"/>
      <c r="E165" s="215"/>
      <c r="F165" s="215"/>
      <c r="G165" s="215"/>
      <c r="H165" s="215"/>
      <c r="I165" s="215"/>
      <c r="J165" s="215"/>
      <c r="K165" s="215"/>
      <c r="L165" s="215"/>
      <c r="M165" s="215"/>
      <c r="N165" s="215"/>
      <c r="O165" s="215"/>
      <c r="P165" s="215"/>
      <c r="Q165" s="215"/>
      <c r="R165" s="215"/>
      <c r="S165" s="215"/>
      <c r="T165" s="215"/>
      <c r="U165" s="215"/>
      <c r="V165" s="215"/>
      <c r="W165" s="215"/>
      <c r="X165" s="215"/>
      <c r="Y165" s="215"/>
    </row>
    <row r="166" ht="15.75" customHeight="1">
      <c r="A166" s="215"/>
      <c r="B166" s="215"/>
      <c r="C166" s="215"/>
      <c r="D166" s="215"/>
      <c r="E166" s="215"/>
      <c r="F166" s="215"/>
      <c r="G166" s="215"/>
      <c r="H166" s="215"/>
      <c r="I166" s="215"/>
      <c r="J166" s="215"/>
      <c r="K166" s="215"/>
      <c r="L166" s="215"/>
      <c r="M166" s="215"/>
      <c r="N166" s="215"/>
      <c r="O166" s="215"/>
      <c r="P166" s="215"/>
      <c r="Q166" s="215"/>
      <c r="R166" s="215"/>
      <c r="S166" s="215"/>
      <c r="T166" s="215"/>
      <c r="U166" s="215"/>
      <c r="V166" s="215"/>
      <c r="W166" s="215"/>
      <c r="X166" s="215"/>
      <c r="Y166" s="215"/>
    </row>
    <row r="167" ht="15.75" customHeight="1">
      <c r="A167" s="215"/>
      <c r="B167" s="215"/>
      <c r="C167" s="215"/>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row>
    <row r="168" ht="15.75" customHeight="1">
      <c r="A168" s="215"/>
      <c r="B168" s="215"/>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row>
    <row r="169" ht="15.75" customHeight="1">
      <c r="A169" s="215"/>
      <c r="B169" s="215"/>
      <c r="C169" s="215"/>
      <c r="D169" s="215"/>
      <c r="E169" s="215"/>
      <c r="F169" s="215"/>
      <c r="G169" s="215"/>
      <c r="H169" s="215"/>
      <c r="I169" s="215"/>
      <c r="J169" s="215"/>
      <c r="K169" s="215"/>
      <c r="L169" s="215"/>
      <c r="M169" s="215"/>
      <c r="N169" s="215"/>
      <c r="O169" s="215"/>
      <c r="P169" s="215"/>
      <c r="Q169" s="215"/>
      <c r="R169" s="215"/>
      <c r="S169" s="215"/>
      <c r="T169" s="215"/>
      <c r="U169" s="215"/>
      <c r="V169" s="215"/>
      <c r="W169" s="215"/>
      <c r="X169" s="215"/>
      <c r="Y169" s="215"/>
    </row>
    <row r="170" ht="15.75" customHeight="1">
      <c r="A170" s="215"/>
      <c r="B170" s="215"/>
      <c r="C170" s="215"/>
      <c r="D170" s="215"/>
      <c r="E170" s="215"/>
      <c r="F170" s="215"/>
      <c r="G170" s="215"/>
      <c r="H170" s="215"/>
      <c r="I170" s="215"/>
      <c r="J170" s="215"/>
      <c r="K170" s="215"/>
      <c r="L170" s="215"/>
      <c r="M170" s="215"/>
      <c r="N170" s="215"/>
      <c r="O170" s="215"/>
      <c r="P170" s="215"/>
      <c r="Q170" s="215"/>
      <c r="R170" s="215"/>
      <c r="S170" s="215"/>
      <c r="T170" s="215"/>
      <c r="U170" s="215"/>
      <c r="V170" s="215"/>
      <c r="W170" s="215"/>
      <c r="X170" s="215"/>
      <c r="Y170" s="215"/>
    </row>
    <row r="171" ht="15.75" customHeight="1">
      <c r="A171" s="215"/>
      <c r="B171" s="215"/>
      <c r="C171" s="215"/>
      <c r="D171" s="215"/>
      <c r="E171" s="215"/>
      <c r="F171" s="215"/>
      <c r="G171" s="215"/>
      <c r="H171" s="215"/>
      <c r="I171" s="215"/>
      <c r="J171" s="215"/>
      <c r="K171" s="215"/>
      <c r="L171" s="215"/>
      <c r="M171" s="215"/>
      <c r="N171" s="215"/>
      <c r="O171" s="215"/>
      <c r="P171" s="215"/>
      <c r="Q171" s="215"/>
      <c r="R171" s="215"/>
      <c r="S171" s="215"/>
      <c r="T171" s="215"/>
      <c r="U171" s="215"/>
      <c r="V171" s="215"/>
      <c r="W171" s="215"/>
      <c r="X171" s="215"/>
      <c r="Y171" s="215"/>
    </row>
    <row r="172" ht="15.75" customHeight="1">
      <c r="A172" s="215"/>
      <c r="B172" s="215"/>
      <c r="C172" s="215"/>
      <c r="D172" s="215"/>
      <c r="E172" s="215"/>
      <c r="F172" s="215"/>
      <c r="G172" s="215"/>
      <c r="H172" s="215"/>
      <c r="I172" s="215"/>
      <c r="J172" s="215"/>
      <c r="K172" s="215"/>
      <c r="L172" s="215"/>
      <c r="M172" s="215"/>
      <c r="N172" s="215"/>
      <c r="O172" s="215"/>
      <c r="P172" s="215"/>
      <c r="Q172" s="215"/>
      <c r="R172" s="215"/>
      <c r="S172" s="215"/>
      <c r="T172" s="215"/>
      <c r="U172" s="215"/>
      <c r="V172" s="215"/>
      <c r="W172" s="215"/>
      <c r="X172" s="215"/>
      <c r="Y172" s="215"/>
    </row>
    <row r="173" ht="15.75" customHeight="1">
      <c r="A173" s="215"/>
      <c r="B173" s="215"/>
      <c r="C173" s="215"/>
      <c r="D173" s="215"/>
      <c r="E173" s="215"/>
      <c r="F173" s="215"/>
      <c r="G173" s="215"/>
      <c r="H173" s="215"/>
      <c r="I173" s="215"/>
      <c r="J173" s="215"/>
      <c r="K173" s="215"/>
      <c r="L173" s="215"/>
      <c r="M173" s="215"/>
      <c r="N173" s="215"/>
      <c r="O173" s="215"/>
      <c r="P173" s="215"/>
      <c r="Q173" s="215"/>
      <c r="R173" s="215"/>
      <c r="S173" s="215"/>
      <c r="T173" s="215"/>
      <c r="U173" s="215"/>
      <c r="V173" s="215"/>
      <c r="W173" s="215"/>
      <c r="X173" s="215"/>
      <c r="Y173" s="215"/>
    </row>
    <row r="174" ht="15.75" customHeight="1">
      <c r="A174" s="215"/>
      <c r="B174" s="215"/>
      <c r="C174" s="215"/>
      <c r="D174" s="215"/>
      <c r="E174" s="215"/>
      <c r="F174" s="215"/>
      <c r="G174" s="215"/>
      <c r="H174" s="215"/>
      <c r="I174" s="215"/>
      <c r="J174" s="215"/>
      <c r="K174" s="215"/>
      <c r="L174" s="215"/>
      <c r="M174" s="215"/>
      <c r="N174" s="215"/>
      <c r="O174" s="215"/>
      <c r="P174" s="215"/>
      <c r="Q174" s="215"/>
      <c r="R174" s="215"/>
      <c r="S174" s="215"/>
      <c r="T174" s="215"/>
      <c r="U174" s="215"/>
      <c r="V174" s="215"/>
      <c r="W174" s="215"/>
      <c r="X174" s="215"/>
      <c r="Y174" s="215"/>
    </row>
    <row r="175" ht="15.75" customHeight="1">
      <c r="A175" s="215"/>
      <c r="B175" s="215"/>
      <c r="C175" s="215"/>
      <c r="D175" s="215"/>
      <c r="E175" s="215"/>
      <c r="F175" s="215"/>
      <c r="G175" s="215"/>
      <c r="H175" s="215"/>
      <c r="I175" s="215"/>
      <c r="J175" s="215"/>
      <c r="K175" s="215"/>
      <c r="L175" s="215"/>
      <c r="M175" s="215"/>
      <c r="N175" s="215"/>
      <c r="O175" s="215"/>
      <c r="P175" s="215"/>
      <c r="Q175" s="215"/>
      <c r="R175" s="215"/>
      <c r="S175" s="215"/>
      <c r="T175" s="215"/>
      <c r="U175" s="215"/>
      <c r="V175" s="215"/>
      <c r="W175" s="215"/>
      <c r="X175" s="215"/>
      <c r="Y175" s="215"/>
    </row>
    <row r="176" ht="15.75" customHeight="1">
      <c r="A176" s="215"/>
      <c r="B176" s="215"/>
      <c r="C176" s="215"/>
      <c r="D176" s="215"/>
      <c r="E176" s="215"/>
      <c r="F176" s="215"/>
      <c r="G176" s="215"/>
      <c r="H176" s="215"/>
      <c r="I176" s="215"/>
      <c r="J176" s="215"/>
      <c r="K176" s="215"/>
      <c r="L176" s="215"/>
      <c r="M176" s="215"/>
      <c r="N176" s="215"/>
      <c r="O176" s="215"/>
      <c r="P176" s="215"/>
      <c r="Q176" s="215"/>
      <c r="R176" s="215"/>
      <c r="S176" s="215"/>
      <c r="T176" s="215"/>
      <c r="U176" s="215"/>
      <c r="V176" s="215"/>
      <c r="W176" s="215"/>
      <c r="X176" s="215"/>
      <c r="Y176" s="215"/>
    </row>
    <row r="177" ht="15.75" customHeight="1">
      <c r="A177" s="215"/>
      <c r="B177" s="215"/>
      <c r="C177" s="215"/>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row>
    <row r="178" ht="15.75" customHeight="1">
      <c r="A178" s="215"/>
      <c r="B178" s="215"/>
      <c r="C178" s="215"/>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row>
    <row r="179" ht="15.75" customHeight="1">
      <c r="A179" s="215"/>
      <c r="B179" s="215"/>
      <c r="C179" s="215"/>
      <c r="D179" s="215"/>
      <c r="E179" s="215"/>
      <c r="F179" s="215"/>
      <c r="G179" s="215"/>
      <c r="H179" s="215"/>
      <c r="I179" s="215"/>
      <c r="J179" s="215"/>
      <c r="K179" s="215"/>
      <c r="L179" s="215"/>
      <c r="M179" s="215"/>
      <c r="N179" s="215"/>
      <c r="O179" s="215"/>
      <c r="P179" s="215"/>
      <c r="Q179" s="215"/>
      <c r="R179" s="215"/>
      <c r="S179" s="215"/>
      <c r="T179" s="215"/>
      <c r="U179" s="215"/>
      <c r="V179" s="215"/>
      <c r="W179" s="215"/>
      <c r="X179" s="215"/>
      <c r="Y179" s="215"/>
    </row>
    <row r="180" ht="15.75" customHeight="1">
      <c r="A180" s="215"/>
      <c r="B180" s="215"/>
      <c r="C180" s="215"/>
      <c r="D180" s="215"/>
      <c r="E180" s="215"/>
      <c r="F180" s="215"/>
      <c r="G180" s="215"/>
      <c r="H180" s="215"/>
      <c r="I180" s="215"/>
      <c r="J180" s="215"/>
      <c r="K180" s="215"/>
      <c r="L180" s="215"/>
      <c r="M180" s="215"/>
      <c r="N180" s="215"/>
      <c r="O180" s="215"/>
      <c r="P180" s="215"/>
      <c r="Q180" s="215"/>
      <c r="R180" s="215"/>
      <c r="S180" s="215"/>
      <c r="T180" s="215"/>
      <c r="U180" s="215"/>
      <c r="V180" s="215"/>
      <c r="W180" s="215"/>
      <c r="X180" s="215"/>
      <c r="Y180" s="215"/>
    </row>
    <row r="181" ht="15.75" customHeight="1">
      <c r="A181" s="215"/>
      <c r="B181" s="215"/>
      <c r="C181" s="215"/>
      <c r="D181" s="215"/>
      <c r="E181" s="215"/>
      <c r="F181" s="215"/>
      <c r="G181" s="215"/>
      <c r="H181" s="215"/>
      <c r="I181" s="215"/>
      <c r="J181" s="215"/>
      <c r="K181" s="215"/>
      <c r="L181" s="215"/>
      <c r="M181" s="215"/>
      <c r="N181" s="215"/>
      <c r="O181" s="215"/>
      <c r="P181" s="215"/>
      <c r="Q181" s="215"/>
      <c r="R181" s="215"/>
      <c r="S181" s="215"/>
      <c r="T181" s="215"/>
      <c r="U181" s="215"/>
      <c r="V181" s="215"/>
      <c r="W181" s="215"/>
      <c r="X181" s="215"/>
      <c r="Y181" s="215"/>
    </row>
    <row r="182" ht="15.75" customHeight="1">
      <c r="A182" s="215"/>
      <c r="B182" s="215"/>
      <c r="C182" s="215"/>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row>
    <row r="183" ht="15.75" customHeight="1">
      <c r="A183" s="215"/>
      <c r="B183" s="215"/>
      <c r="C183" s="215"/>
      <c r="D183" s="215"/>
      <c r="E183" s="215"/>
      <c r="F183" s="215"/>
      <c r="G183" s="215"/>
      <c r="H183" s="215"/>
      <c r="I183" s="215"/>
      <c r="J183" s="215"/>
      <c r="K183" s="215"/>
      <c r="L183" s="215"/>
      <c r="M183" s="215"/>
      <c r="N183" s="215"/>
      <c r="O183" s="215"/>
      <c r="P183" s="215"/>
      <c r="Q183" s="215"/>
      <c r="R183" s="215"/>
      <c r="S183" s="215"/>
      <c r="T183" s="215"/>
      <c r="U183" s="215"/>
      <c r="V183" s="215"/>
      <c r="W183" s="215"/>
      <c r="X183" s="215"/>
      <c r="Y183" s="215"/>
    </row>
    <row r="184" ht="15.75" customHeight="1">
      <c r="A184" s="215"/>
      <c r="B184" s="215"/>
      <c r="C184" s="215"/>
      <c r="D184" s="215"/>
      <c r="E184" s="215"/>
      <c r="F184" s="215"/>
      <c r="G184" s="215"/>
      <c r="H184" s="215"/>
      <c r="I184" s="215"/>
      <c r="J184" s="215"/>
      <c r="K184" s="215"/>
      <c r="L184" s="215"/>
      <c r="M184" s="215"/>
      <c r="N184" s="215"/>
      <c r="O184" s="215"/>
      <c r="P184" s="215"/>
      <c r="Q184" s="215"/>
      <c r="R184" s="215"/>
      <c r="S184" s="215"/>
      <c r="T184" s="215"/>
      <c r="U184" s="215"/>
      <c r="V184" s="215"/>
      <c r="W184" s="215"/>
      <c r="X184" s="215"/>
      <c r="Y184" s="215"/>
    </row>
    <row r="185" ht="15.75" customHeight="1">
      <c r="A185" s="215"/>
      <c r="B185" s="215"/>
      <c r="C185" s="215"/>
      <c r="D185" s="215"/>
      <c r="E185" s="215"/>
      <c r="F185" s="215"/>
      <c r="G185" s="215"/>
      <c r="H185" s="215"/>
      <c r="I185" s="215"/>
      <c r="J185" s="215"/>
      <c r="K185" s="215"/>
      <c r="L185" s="215"/>
      <c r="M185" s="215"/>
      <c r="N185" s="215"/>
      <c r="O185" s="215"/>
      <c r="P185" s="215"/>
      <c r="Q185" s="215"/>
      <c r="R185" s="215"/>
      <c r="S185" s="215"/>
      <c r="T185" s="215"/>
      <c r="U185" s="215"/>
      <c r="V185" s="215"/>
      <c r="W185" s="215"/>
      <c r="X185" s="215"/>
      <c r="Y185" s="215"/>
    </row>
    <row r="186" ht="15.75" customHeight="1">
      <c r="A186" s="215"/>
      <c r="B186" s="215"/>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5"/>
    </row>
    <row r="187" ht="15.75" customHeight="1">
      <c r="A187" s="215"/>
      <c r="B187" s="215"/>
      <c r="C187" s="215"/>
      <c r="D187" s="215"/>
      <c r="E187" s="215"/>
      <c r="F187" s="215"/>
      <c r="G187" s="215"/>
      <c r="H187" s="215"/>
      <c r="I187" s="215"/>
      <c r="J187" s="215"/>
      <c r="K187" s="215"/>
      <c r="L187" s="215"/>
      <c r="M187" s="215"/>
      <c r="N187" s="215"/>
      <c r="O187" s="215"/>
      <c r="P187" s="215"/>
      <c r="Q187" s="215"/>
      <c r="R187" s="215"/>
      <c r="S187" s="215"/>
      <c r="T187" s="215"/>
      <c r="U187" s="215"/>
      <c r="V187" s="215"/>
      <c r="W187" s="215"/>
      <c r="X187" s="215"/>
      <c r="Y187" s="215"/>
    </row>
    <row r="188" ht="15.75" customHeight="1">
      <c r="A188" s="215"/>
      <c r="B188" s="215"/>
      <c r="C188" s="215"/>
      <c r="D188" s="215"/>
      <c r="E188" s="215"/>
      <c r="F188" s="215"/>
      <c r="G188" s="215"/>
      <c r="H188" s="215"/>
      <c r="I188" s="215"/>
      <c r="J188" s="215"/>
      <c r="K188" s="215"/>
      <c r="L188" s="215"/>
      <c r="M188" s="215"/>
      <c r="N188" s="215"/>
      <c r="O188" s="215"/>
      <c r="P188" s="215"/>
      <c r="Q188" s="215"/>
      <c r="R188" s="215"/>
      <c r="S188" s="215"/>
      <c r="T188" s="215"/>
      <c r="U188" s="215"/>
      <c r="V188" s="215"/>
      <c r="W188" s="215"/>
      <c r="X188" s="215"/>
      <c r="Y188" s="215"/>
    </row>
    <row r="189" ht="15.75" customHeight="1">
      <c r="A189" s="215"/>
      <c r="B189" s="215"/>
      <c r="C189" s="215"/>
      <c r="D189" s="215"/>
      <c r="E189" s="215"/>
      <c r="F189" s="215"/>
      <c r="G189" s="215"/>
      <c r="H189" s="215"/>
      <c r="I189" s="215"/>
      <c r="J189" s="215"/>
      <c r="K189" s="215"/>
      <c r="L189" s="215"/>
      <c r="M189" s="215"/>
      <c r="N189" s="215"/>
      <c r="O189" s="215"/>
      <c r="P189" s="215"/>
      <c r="Q189" s="215"/>
      <c r="R189" s="215"/>
      <c r="S189" s="215"/>
      <c r="T189" s="215"/>
      <c r="U189" s="215"/>
      <c r="V189" s="215"/>
      <c r="W189" s="215"/>
      <c r="X189" s="215"/>
      <c r="Y189" s="215"/>
    </row>
    <row r="190" ht="15.75" customHeight="1">
      <c r="A190" s="215"/>
      <c r="B190" s="215"/>
      <c r="C190" s="215"/>
      <c r="D190" s="215"/>
      <c r="E190" s="215"/>
      <c r="F190" s="215"/>
      <c r="G190" s="215"/>
      <c r="H190" s="215"/>
      <c r="I190" s="215"/>
      <c r="J190" s="215"/>
      <c r="K190" s="215"/>
      <c r="L190" s="215"/>
      <c r="M190" s="215"/>
      <c r="N190" s="215"/>
      <c r="O190" s="215"/>
      <c r="P190" s="215"/>
      <c r="Q190" s="215"/>
      <c r="R190" s="215"/>
      <c r="S190" s="215"/>
      <c r="T190" s="215"/>
      <c r="U190" s="215"/>
      <c r="V190" s="215"/>
      <c r="W190" s="215"/>
      <c r="X190" s="215"/>
      <c r="Y190" s="215"/>
    </row>
    <row r="191" ht="15.75" customHeight="1">
      <c r="A191" s="215"/>
      <c r="B191" s="215"/>
      <c r="C191" s="215"/>
      <c r="D191" s="215"/>
      <c r="E191" s="215"/>
      <c r="F191" s="215"/>
      <c r="G191" s="215"/>
      <c r="H191" s="215"/>
      <c r="I191" s="215"/>
      <c r="J191" s="215"/>
      <c r="K191" s="215"/>
      <c r="L191" s="215"/>
      <c r="M191" s="215"/>
      <c r="N191" s="215"/>
      <c r="O191" s="215"/>
      <c r="P191" s="215"/>
      <c r="Q191" s="215"/>
      <c r="R191" s="215"/>
      <c r="S191" s="215"/>
      <c r="T191" s="215"/>
      <c r="U191" s="215"/>
      <c r="V191" s="215"/>
      <c r="W191" s="215"/>
      <c r="X191" s="215"/>
      <c r="Y191" s="215"/>
    </row>
    <row r="192" ht="15.75" customHeight="1">
      <c r="A192" s="215"/>
      <c r="B192" s="215"/>
      <c r="C192" s="215"/>
      <c r="D192" s="215"/>
      <c r="E192" s="215"/>
      <c r="F192" s="215"/>
      <c r="G192" s="215"/>
      <c r="H192" s="215"/>
      <c r="I192" s="215"/>
      <c r="J192" s="215"/>
      <c r="K192" s="215"/>
      <c r="L192" s="215"/>
      <c r="M192" s="215"/>
      <c r="N192" s="215"/>
      <c r="O192" s="215"/>
      <c r="P192" s="215"/>
      <c r="Q192" s="215"/>
      <c r="R192" s="215"/>
      <c r="S192" s="215"/>
      <c r="T192" s="215"/>
      <c r="U192" s="215"/>
      <c r="V192" s="215"/>
      <c r="W192" s="215"/>
      <c r="X192" s="215"/>
      <c r="Y192" s="215"/>
    </row>
    <row r="193" ht="15.75" customHeight="1">
      <c r="A193" s="215"/>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row>
    <row r="194" ht="15.75" customHeight="1">
      <c r="A194" s="215"/>
      <c r="B194" s="215"/>
      <c r="C194" s="215"/>
      <c r="D194" s="215"/>
      <c r="E194" s="215"/>
      <c r="F194" s="215"/>
      <c r="G194" s="215"/>
      <c r="H194" s="215"/>
      <c r="I194" s="215"/>
      <c r="J194" s="215"/>
      <c r="K194" s="215"/>
      <c r="L194" s="215"/>
      <c r="M194" s="215"/>
      <c r="N194" s="215"/>
      <c r="O194" s="215"/>
      <c r="P194" s="215"/>
      <c r="Q194" s="215"/>
      <c r="R194" s="215"/>
      <c r="S194" s="215"/>
      <c r="T194" s="215"/>
      <c r="U194" s="215"/>
      <c r="V194" s="215"/>
      <c r="W194" s="215"/>
      <c r="X194" s="215"/>
      <c r="Y194" s="215"/>
    </row>
    <row r="195" ht="15.75" customHeight="1">
      <c r="A195" s="215"/>
      <c r="B195" s="215"/>
      <c r="C195" s="215"/>
      <c r="D195" s="215"/>
      <c r="E195" s="215"/>
      <c r="F195" s="215"/>
      <c r="G195" s="215"/>
      <c r="H195" s="215"/>
      <c r="I195" s="215"/>
      <c r="J195" s="215"/>
      <c r="K195" s="215"/>
      <c r="L195" s="215"/>
      <c r="M195" s="215"/>
      <c r="N195" s="215"/>
      <c r="O195" s="215"/>
      <c r="P195" s="215"/>
      <c r="Q195" s="215"/>
      <c r="R195" s="215"/>
      <c r="S195" s="215"/>
      <c r="T195" s="215"/>
      <c r="U195" s="215"/>
      <c r="V195" s="215"/>
      <c r="W195" s="215"/>
      <c r="X195" s="215"/>
      <c r="Y195" s="215"/>
    </row>
    <row r="196" ht="15.75" customHeight="1">
      <c r="A196" s="215"/>
      <c r="B196" s="215"/>
      <c r="C196" s="215"/>
      <c r="D196" s="215"/>
      <c r="E196" s="215"/>
      <c r="F196" s="215"/>
      <c r="G196" s="215"/>
      <c r="H196" s="215"/>
      <c r="I196" s="215"/>
      <c r="J196" s="215"/>
      <c r="K196" s="215"/>
      <c r="L196" s="215"/>
      <c r="M196" s="215"/>
      <c r="N196" s="215"/>
      <c r="O196" s="215"/>
      <c r="P196" s="215"/>
      <c r="Q196" s="215"/>
      <c r="R196" s="215"/>
      <c r="S196" s="215"/>
      <c r="T196" s="215"/>
      <c r="U196" s="215"/>
      <c r="V196" s="215"/>
      <c r="W196" s="215"/>
      <c r="X196" s="215"/>
      <c r="Y196" s="215"/>
    </row>
    <row r="197" ht="15.75" customHeight="1">
      <c r="A197" s="215"/>
      <c r="B197" s="215"/>
      <c r="C197" s="215"/>
      <c r="D197" s="215"/>
      <c r="E197" s="215"/>
      <c r="F197" s="215"/>
      <c r="G197" s="215"/>
      <c r="H197" s="215"/>
      <c r="I197" s="215"/>
      <c r="J197" s="215"/>
      <c r="K197" s="215"/>
      <c r="L197" s="215"/>
      <c r="M197" s="215"/>
      <c r="N197" s="215"/>
      <c r="O197" s="215"/>
      <c r="P197" s="215"/>
      <c r="Q197" s="215"/>
      <c r="R197" s="215"/>
      <c r="S197" s="215"/>
      <c r="T197" s="215"/>
      <c r="U197" s="215"/>
      <c r="V197" s="215"/>
      <c r="W197" s="215"/>
      <c r="X197" s="215"/>
      <c r="Y197" s="215"/>
    </row>
    <row r="198" ht="15.75" customHeight="1">
      <c r="A198" s="215"/>
      <c r="B198" s="215"/>
      <c r="C198" s="215"/>
      <c r="D198" s="215"/>
      <c r="E198" s="215"/>
      <c r="F198" s="215"/>
      <c r="G198" s="215"/>
      <c r="H198" s="215"/>
      <c r="I198" s="215"/>
      <c r="J198" s="215"/>
      <c r="K198" s="215"/>
      <c r="L198" s="215"/>
      <c r="M198" s="215"/>
      <c r="N198" s="215"/>
      <c r="O198" s="215"/>
      <c r="P198" s="215"/>
      <c r="Q198" s="215"/>
      <c r="R198" s="215"/>
      <c r="S198" s="215"/>
      <c r="T198" s="215"/>
      <c r="U198" s="215"/>
      <c r="V198" s="215"/>
      <c r="W198" s="215"/>
      <c r="X198" s="215"/>
      <c r="Y198" s="215"/>
    </row>
    <row r="199" ht="15.75" customHeight="1">
      <c r="A199" s="215"/>
      <c r="B199" s="215"/>
      <c r="C199" s="215"/>
      <c r="D199" s="215"/>
      <c r="E199" s="215"/>
      <c r="F199" s="215"/>
      <c r="G199" s="215"/>
      <c r="H199" s="215"/>
      <c r="I199" s="215"/>
      <c r="J199" s="215"/>
      <c r="K199" s="215"/>
      <c r="L199" s="215"/>
      <c r="M199" s="215"/>
      <c r="N199" s="215"/>
      <c r="O199" s="215"/>
      <c r="P199" s="215"/>
      <c r="Q199" s="215"/>
      <c r="R199" s="215"/>
      <c r="S199" s="215"/>
      <c r="T199" s="215"/>
      <c r="U199" s="215"/>
      <c r="V199" s="215"/>
      <c r="W199" s="215"/>
      <c r="X199" s="215"/>
      <c r="Y199" s="215"/>
    </row>
    <row r="200" ht="15.75" customHeight="1">
      <c r="A200" s="215"/>
      <c r="B200" s="215"/>
      <c r="C200" s="215"/>
      <c r="D200" s="215"/>
      <c r="E200" s="215"/>
      <c r="F200" s="215"/>
      <c r="G200" s="215"/>
      <c r="H200" s="215"/>
      <c r="I200" s="215"/>
      <c r="J200" s="215"/>
      <c r="K200" s="215"/>
      <c r="L200" s="215"/>
      <c r="M200" s="215"/>
      <c r="N200" s="215"/>
      <c r="O200" s="215"/>
      <c r="P200" s="215"/>
      <c r="Q200" s="215"/>
      <c r="R200" s="215"/>
      <c r="S200" s="215"/>
      <c r="T200" s="215"/>
      <c r="U200" s="215"/>
      <c r="V200" s="215"/>
      <c r="W200" s="215"/>
      <c r="X200" s="215"/>
      <c r="Y200" s="215"/>
    </row>
    <row r="201" ht="15.75" customHeight="1">
      <c r="A201" s="215"/>
      <c r="B201" s="215"/>
      <c r="C201" s="215"/>
      <c r="D201" s="215"/>
      <c r="E201" s="215"/>
      <c r="F201" s="215"/>
      <c r="G201" s="215"/>
      <c r="H201" s="215"/>
      <c r="I201" s="215"/>
      <c r="J201" s="215"/>
      <c r="K201" s="215"/>
      <c r="L201" s="215"/>
      <c r="M201" s="215"/>
      <c r="N201" s="215"/>
      <c r="O201" s="215"/>
      <c r="P201" s="215"/>
      <c r="Q201" s="215"/>
      <c r="R201" s="215"/>
      <c r="S201" s="215"/>
      <c r="T201" s="215"/>
      <c r="U201" s="215"/>
      <c r="V201" s="215"/>
      <c r="W201" s="215"/>
      <c r="X201" s="215"/>
      <c r="Y201" s="215"/>
    </row>
    <row r="202" ht="15.75" customHeight="1">
      <c r="A202" s="215"/>
      <c r="B202" s="215"/>
      <c r="C202" s="215"/>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215"/>
    </row>
    <row r="203" ht="15.75" customHeight="1">
      <c r="A203" s="215"/>
      <c r="B203" s="215"/>
      <c r="C203" s="215"/>
      <c r="D203" s="215"/>
      <c r="E203" s="215"/>
      <c r="F203" s="215"/>
      <c r="G203" s="215"/>
      <c r="H203" s="215"/>
      <c r="I203" s="215"/>
      <c r="J203" s="215"/>
      <c r="K203" s="215"/>
      <c r="L203" s="215"/>
      <c r="M203" s="215"/>
      <c r="N203" s="215"/>
      <c r="O203" s="215"/>
      <c r="P203" s="215"/>
      <c r="Q203" s="215"/>
      <c r="R203" s="215"/>
      <c r="S203" s="215"/>
      <c r="T203" s="215"/>
      <c r="U203" s="215"/>
      <c r="V203" s="215"/>
      <c r="W203" s="215"/>
      <c r="X203" s="215"/>
      <c r="Y203" s="215"/>
    </row>
    <row r="204" ht="15.75" customHeight="1">
      <c r="A204" s="215"/>
      <c r="B204" s="215"/>
      <c r="C204" s="215"/>
      <c r="D204" s="215"/>
      <c r="E204" s="215"/>
      <c r="F204" s="215"/>
      <c r="G204" s="215"/>
      <c r="H204" s="215"/>
      <c r="I204" s="215"/>
      <c r="J204" s="215"/>
      <c r="K204" s="215"/>
      <c r="L204" s="215"/>
      <c r="M204" s="215"/>
      <c r="N204" s="215"/>
      <c r="O204" s="215"/>
      <c r="P204" s="215"/>
      <c r="Q204" s="215"/>
      <c r="R204" s="215"/>
      <c r="S204" s="215"/>
      <c r="T204" s="215"/>
      <c r="U204" s="215"/>
      <c r="V204" s="215"/>
      <c r="W204" s="215"/>
      <c r="X204" s="215"/>
      <c r="Y204" s="215"/>
    </row>
    <row r="205" ht="15.75" customHeight="1">
      <c r="A205" s="215"/>
      <c r="B205" s="215"/>
      <c r="C205" s="215"/>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row>
    <row r="206" ht="15.75" customHeight="1">
      <c r="A206" s="215"/>
      <c r="B206" s="215"/>
      <c r="C206" s="215"/>
      <c r="D206" s="215"/>
      <c r="E206" s="215"/>
      <c r="F206" s="215"/>
      <c r="G206" s="215"/>
      <c r="H206" s="215"/>
      <c r="I206" s="215"/>
      <c r="J206" s="215"/>
      <c r="K206" s="215"/>
      <c r="L206" s="215"/>
      <c r="M206" s="215"/>
      <c r="N206" s="215"/>
      <c r="O206" s="215"/>
      <c r="P206" s="215"/>
      <c r="Q206" s="215"/>
      <c r="R206" s="215"/>
      <c r="S206" s="215"/>
      <c r="T206" s="215"/>
      <c r="U206" s="215"/>
      <c r="V206" s="215"/>
      <c r="W206" s="215"/>
      <c r="X206" s="215"/>
      <c r="Y206" s="215"/>
    </row>
    <row r="207" ht="15.75" customHeight="1">
      <c r="A207" s="215"/>
      <c r="B207" s="215"/>
      <c r="C207" s="215"/>
      <c r="D207" s="215"/>
      <c r="E207" s="215"/>
      <c r="F207" s="215"/>
      <c r="G207" s="215"/>
      <c r="H207" s="215"/>
      <c r="I207" s="215"/>
      <c r="J207" s="215"/>
      <c r="K207" s="215"/>
      <c r="L207" s="215"/>
      <c r="M207" s="215"/>
      <c r="N207" s="215"/>
      <c r="O207" s="215"/>
      <c r="P207" s="215"/>
      <c r="Q207" s="215"/>
      <c r="R207" s="215"/>
      <c r="S207" s="215"/>
      <c r="T207" s="215"/>
      <c r="U207" s="215"/>
      <c r="V207" s="215"/>
      <c r="W207" s="215"/>
      <c r="X207" s="215"/>
      <c r="Y207" s="215"/>
    </row>
    <row r="208" ht="15.75" customHeight="1">
      <c r="A208" s="215"/>
      <c r="B208" s="215"/>
      <c r="C208" s="215"/>
      <c r="D208" s="215"/>
      <c r="E208" s="215"/>
      <c r="F208" s="215"/>
      <c r="G208" s="215"/>
      <c r="H208" s="215"/>
      <c r="I208" s="215"/>
      <c r="J208" s="215"/>
      <c r="K208" s="215"/>
      <c r="L208" s="215"/>
      <c r="M208" s="215"/>
      <c r="N208" s="215"/>
      <c r="O208" s="215"/>
      <c r="P208" s="215"/>
      <c r="Q208" s="215"/>
      <c r="R208" s="215"/>
      <c r="S208" s="215"/>
      <c r="T208" s="215"/>
      <c r="U208" s="215"/>
      <c r="V208" s="215"/>
      <c r="W208" s="215"/>
      <c r="X208" s="215"/>
      <c r="Y208" s="215"/>
    </row>
    <row r="209" ht="15.75" customHeight="1">
      <c r="A209" s="215"/>
      <c r="B209" s="215"/>
      <c r="C209" s="215"/>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row>
    <row r="210" ht="15.75" customHeight="1">
      <c r="A210" s="215"/>
      <c r="B210" s="215"/>
      <c r="C210" s="215"/>
      <c r="D210" s="215"/>
      <c r="E210" s="215"/>
      <c r="F210" s="215"/>
      <c r="G210" s="215"/>
      <c r="H210" s="215"/>
      <c r="I210" s="215"/>
      <c r="J210" s="215"/>
      <c r="K210" s="215"/>
      <c r="L210" s="215"/>
      <c r="M210" s="215"/>
      <c r="N210" s="215"/>
      <c r="O210" s="215"/>
      <c r="P210" s="215"/>
      <c r="Q210" s="215"/>
      <c r="R210" s="215"/>
      <c r="S210" s="215"/>
      <c r="T210" s="215"/>
      <c r="U210" s="215"/>
      <c r="V210" s="215"/>
      <c r="W210" s="215"/>
      <c r="X210" s="215"/>
      <c r="Y210" s="215"/>
    </row>
    <row r="211" ht="15.75" customHeight="1">
      <c r="A211" s="215"/>
      <c r="B211" s="215"/>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row>
    <row r="212" ht="15.75" customHeight="1">
      <c r="A212" s="215"/>
      <c r="B212" s="215"/>
      <c r="C212" s="215"/>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row>
    <row r="213" ht="15.75" customHeight="1">
      <c r="A213" s="215"/>
      <c r="B213" s="215"/>
      <c r="C213" s="215"/>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row>
    <row r="214" ht="15.75" customHeight="1">
      <c r="A214" s="215"/>
      <c r="B214" s="215"/>
      <c r="C214" s="215"/>
      <c r="D214" s="215"/>
      <c r="E214" s="215"/>
      <c r="F214" s="215"/>
      <c r="G214" s="215"/>
      <c r="H214" s="215"/>
      <c r="I214" s="215"/>
      <c r="J214" s="215"/>
      <c r="K214" s="215"/>
      <c r="L214" s="215"/>
      <c r="M214" s="215"/>
      <c r="N214" s="215"/>
      <c r="O214" s="215"/>
      <c r="P214" s="215"/>
      <c r="Q214" s="215"/>
      <c r="R214" s="215"/>
      <c r="S214" s="215"/>
      <c r="T214" s="215"/>
      <c r="U214" s="215"/>
      <c r="V214" s="215"/>
      <c r="W214" s="215"/>
      <c r="X214" s="215"/>
      <c r="Y214" s="215"/>
    </row>
    <row r="215" ht="15.75" customHeight="1">
      <c r="A215" s="215"/>
      <c r="B215" s="215"/>
      <c r="C215" s="215"/>
      <c r="D215" s="215"/>
      <c r="E215" s="215"/>
      <c r="F215" s="215"/>
      <c r="G215" s="215"/>
      <c r="H215" s="215"/>
      <c r="I215" s="215"/>
      <c r="J215" s="215"/>
      <c r="K215" s="215"/>
      <c r="L215" s="215"/>
      <c r="M215" s="215"/>
      <c r="N215" s="215"/>
      <c r="O215" s="215"/>
      <c r="P215" s="215"/>
      <c r="Q215" s="215"/>
      <c r="R215" s="215"/>
      <c r="S215" s="215"/>
      <c r="T215" s="215"/>
      <c r="U215" s="215"/>
      <c r="V215" s="215"/>
      <c r="W215" s="215"/>
      <c r="X215" s="215"/>
      <c r="Y215" s="215"/>
    </row>
    <row r="216" ht="15.75" customHeight="1">
      <c r="A216" s="215"/>
      <c r="B216" s="215"/>
      <c r="C216" s="215"/>
      <c r="D216" s="215"/>
      <c r="E216" s="215"/>
      <c r="F216" s="215"/>
      <c r="G216" s="215"/>
      <c r="H216" s="215"/>
      <c r="I216" s="215"/>
      <c r="J216" s="215"/>
      <c r="K216" s="215"/>
      <c r="L216" s="215"/>
      <c r="M216" s="215"/>
      <c r="N216" s="215"/>
      <c r="O216" s="215"/>
      <c r="P216" s="215"/>
      <c r="Q216" s="215"/>
      <c r="R216" s="215"/>
      <c r="S216" s="215"/>
      <c r="T216" s="215"/>
      <c r="U216" s="215"/>
      <c r="V216" s="215"/>
      <c r="W216" s="215"/>
      <c r="X216" s="215"/>
      <c r="Y216" s="215"/>
    </row>
    <row r="217" ht="15.75" customHeight="1">
      <c r="A217" s="215"/>
      <c r="B217" s="215"/>
      <c r="C217" s="215"/>
      <c r="D217" s="215"/>
      <c r="E217" s="215"/>
      <c r="F217" s="215"/>
      <c r="G217" s="215"/>
      <c r="H217" s="215"/>
      <c r="I217" s="215"/>
      <c r="J217" s="215"/>
      <c r="K217" s="215"/>
      <c r="L217" s="215"/>
      <c r="M217" s="215"/>
      <c r="N217" s="215"/>
      <c r="O217" s="215"/>
      <c r="P217" s="215"/>
      <c r="Q217" s="215"/>
      <c r="R217" s="215"/>
      <c r="S217" s="215"/>
      <c r="T217" s="215"/>
      <c r="U217" s="215"/>
      <c r="V217" s="215"/>
      <c r="W217" s="215"/>
      <c r="X217" s="215"/>
      <c r="Y217" s="215"/>
    </row>
    <row r="218" ht="15.75" customHeight="1">
      <c r="A218" s="215"/>
      <c r="B218" s="215"/>
      <c r="C218" s="215"/>
      <c r="D218" s="215"/>
      <c r="E218" s="215"/>
      <c r="F218" s="215"/>
      <c r="G218" s="215"/>
      <c r="H218" s="215"/>
      <c r="I218" s="215"/>
      <c r="J218" s="215"/>
      <c r="K218" s="215"/>
      <c r="L218" s="215"/>
      <c r="M218" s="215"/>
      <c r="N218" s="215"/>
      <c r="O218" s="215"/>
      <c r="P218" s="215"/>
      <c r="Q218" s="215"/>
      <c r="R218" s="215"/>
      <c r="S218" s="215"/>
      <c r="T218" s="215"/>
      <c r="U218" s="215"/>
      <c r="V218" s="215"/>
      <c r="W218" s="215"/>
      <c r="X218" s="215"/>
      <c r="Y218" s="215"/>
    </row>
    <row r="219" ht="15.75" customHeight="1">
      <c r="A219" s="215"/>
      <c r="B219" s="215"/>
      <c r="C219" s="215"/>
      <c r="D219" s="215"/>
      <c r="E219" s="215"/>
      <c r="F219" s="215"/>
      <c r="G219" s="215"/>
      <c r="H219" s="215"/>
      <c r="I219" s="215"/>
      <c r="J219" s="215"/>
      <c r="K219" s="215"/>
      <c r="L219" s="215"/>
      <c r="M219" s="215"/>
      <c r="N219" s="215"/>
      <c r="O219" s="215"/>
      <c r="P219" s="215"/>
      <c r="Q219" s="215"/>
      <c r="R219" s="215"/>
      <c r="S219" s="215"/>
      <c r="T219" s="215"/>
      <c r="U219" s="215"/>
      <c r="V219" s="215"/>
      <c r="W219" s="215"/>
      <c r="X219" s="215"/>
      <c r="Y219" s="215"/>
    </row>
    <row r="220" ht="15.75" customHeight="1">
      <c r="A220" s="215"/>
      <c r="B220" s="215"/>
      <c r="C220" s="215"/>
      <c r="D220" s="215"/>
      <c r="E220" s="215"/>
      <c r="F220" s="215"/>
      <c r="G220" s="215"/>
      <c r="H220" s="215"/>
      <c r="I220" s="215"/>
      <c r="J220" s="215"/>
      <c r="K220" s="215"/>
      <c r="L220" s="215"/>
      <c r="M220" s="215"/>
      <c r="N220" s="215"/>
      <c r="O220" s="215"/>
      <c r="P220" s="215"/>
      <c r="Q220" s="215"/>
      <c r="R220" s="215"/>
      <c r="S220" s="215"/>
      <c r="T220" s="215"/>
      <c r="U220" s="215"/>
      <c r="V220" s="215"/>
      <c r="W220" s="215"/>
      <c r="X220" s="215"/>
      <c r="Y220" s="215"/>
    </row>
    <row r="221" ht="15.75" customHeight="1">
      <c r="A221" s="215"/>
      <c r="B221" s="215"/>
      <c r="C221" s="215"/>
      <c r="D221" s="215"/>
      <c r="E221" s="215"/>
      <c r="F221" s="215"/>
      <c r="G221" s="215"/>
      <c r="H221" s="215"/>
      <c r="I221" s="215"/>
      <c r="J221" s="215"/>
      <c r="K221" s="215"/>
      <c r="L221" s="215"/>
      <c r="M221" s="215"/>
      <c r="N221" s="215"/>
      <c r="O221" s="215"/>
      <c r="P221" s="215"/>
      <c r="Q221" s="215"/>
      <c r="R221" s="215"/>
      <c r="S221" s="215"/>
      <c r="T221" s="215"/>
      <c r="U221" s="215"/>
      <c r="V221" s="215"/>
      <c r="W221" s="215"/>
      <c r="X221" s="215"/>
      <c r="Y221" s="215"/>
    </row>
    <row r="222" ht="15.75" customHeight="1">
      <c r="A222" s="215"/>
      <c r="B222" s="215"/>
      <c r="C222" s="215"/>
      <c r="D222" s="215"/>
      <c r="E222" s="215"/>
      <c r="F222" s="215"/>
      <c r="G222" s="215"/>
      <c r="H222" s="215"/>
      <c r="I222" s="215"/>
      <c r="J222" s="215"/>
      <c r="K222" s="215"/>
      <c r="L222" s="215"/>
      <c r="M222" s="215"/>
      <c r="N222" s="215"/>
      <c r="O222" s="215"/>
      <c r="P222" s="215"/>
      <c r="Q222" s="215"/>
      <c r="R222" s="215"/>
      <c r="S222" s="215"/>
      <c r="T222" s="215"/>
      <c r="U222" s="215"/>
      <c r="V222" s="215"/>
      <c r="W222" s="215"/>
      <c r="X222" s="215"/>
      <c r="Y222" s="215"/>
    </row>
    <row r="223" ht="15.75" customHeight="1">
      <c r="A223" s="215"/>
      <c r="B223" s="215"/>
      <c r="C223" s="215"/>
      <c r="D223" s="215"/>
      <c r="E223" s="215"/>
      <c r="F223" s="215"/>
      <c r="G223" s="215"/>
      <c r="H223" s="215"/>
      <c r="I223" s="215"/>
      <c r="J223" s="215"/>
      <c r="K223" s="215"/>
      <c r="L223" s="215"/>
      <c r="M223" s="215"/>
      <c r="N223" s="215"/>
      <c r="O223" s="215"/>
      <c r="P223" s="215"/>
      <c r="Q223" s="215"/>
      <c r="R223" s="215"/>
      <c r="S223" s="215"/>
      <c r="T223" s="215"/>
      <c r="U223" s="215"/>
      <c r="V223" s="215"/>
      <c r="W223" s="215"/>
      <c r="X223" s="215"/>
      <c r="Y223" s="215"/>
    </row>
    <row r="224" ht="15.75" customHeight="1">
      <c r="A224" s="215"/>
      <c r="B224" s="215"/>
      <c r="C224" s="215"/>
      <c r="D224" s="215"/>
      <c r="E224" s="215"/>
      <c r="F224" s="215"/>
      <c r="G224" s="215"/>
      <c r="H224" s="215"/>
      <c r="I224" s="215"/>
      <c r="J224" s="215"/>
      <c r="K224" s="215"/>
      <c r="L224" s="215"/>
      <c r="M224" s="215"/>
      <c r="N224" s="215"/>
      <c r="O224" s="215"/>
      <c r="P224" s="215"/>
      <c r="Q224" s="215"/>
      <c r="R224" s="215"/>
      <c r="S224" s="215"/>
      <c r="T224" s="215"/>
      <c r="U224" s="215"/>
      <c r="V224" s="215"/>
      <c r="W224" s="215"/>
      <c r="X224" s="215"/>
      <c r="Y224" s="215"/>
    </row>
    <row r="225" ht="15.75" customHeight="1">
      <c r="A225" s="215"/>
      <c r="B225" s="215"/>
      <c r="C225" s="215"/>
      <c r="D225" s="215"/>
      <c r="E225" s="215"/>
      <c r="F225" s="215"/>
      <c r="G225" s="215"/>
      <c r="H225" s="215"/>
      <c r="I225" s="215"/>
      <c r="J225" s="215"/>
      <c r="K225" s="215"/>
      <c r="L225" s="215"/>
      <c r="M225" s="215"/>
      <c r="N225" s="215"/>
      <c r="O225" s="215"/>
      <c r="P225" s="215"/>
      <c r="Q225" s="215"/>
      <c r="R225" s="215"/>
      <c r="S225" s="215"/>
      <c r="T225" s="215"/>
      <c r="U225" s="215"/>
      <c r="V225" s="215"/>
      <c r="W225" s="215"/>
      <c r="X225" s="215"/>
      <c r="Y225" s="215"/>
    </row>
    <row r="226" ht="15.75" customHeight="1">
      <c r="A226" s="215"/>
      <c r="B226" s="215"/>
      <c r="C226" s="215"/>
      <c r="D226" s="215"/>
      <c r="E226" s="215"/>
      <c r="F226" s="215"/>
      <c r="G226" s="215"/>
      <c r="H226" s="215"/>
      <c r="I226" s="215"/>
      <c r="J226" s="215"/>
      <c r="K226" s="215"/>
      <c r="L226" s="215"/>
      <c r="M226" s="215"/>
      <c r="N226" s="215"/>
      <c r="O226" s="215"/>
      <c r="P226" s="215"/>
      <c r="Q226" s="215"/>
      <c r="R226" s="215"/>
      <c r="S226" s="215"/>
      <c r="T226" s="215"/>
      <c r="U226" s="215"/>
      <c r="V226" s="215"/>
      <c r="W226" s="215"/>
      <c r="X226" s="215"/>
      <c r="Y226" s="215"/>
    </row>
    <row r="227" ht="15.75" customHeight="1">
      <c r="A227" s="215"/>
      <c r="B227" s="215"/>
      <c r="C227" s="215"/>
      <c r="D227" s="215"/>
      <c r="E227" s="215"/>
      <c r="F227" s="215"/>
      <c r="G227" s="215"/>
      <c r="H227" s="215"/>
      <c r="I227" s="215"/>
      <c r="J227" s="215"/>
      <c r="K227" s="215"/>
      <c r="L227" s="215"/>
      <c r="M227" s="215"/>
      <c r="N227" s="215"/>
      <c r="O227" s="215"/>
      <c r="P227" s="215"/>
      <c r="Q227" s="215"/>
      <c r="R227" s="215"/>
      <c r="S227" s="215"/>
      <c r="T227" s="215"/>
      <c r="U227" s="215"/>
      <c r="V227" s="215"/>
      <c r="W227" s="215"/>
      <c r="X227" s="215"/>
      <c r="Y227" s="215"/>
    </row>
    <row r="228" ht="15.75" customHeight="1">
      <c r="A228" s="215"/>
      <c r="B228" s="215"/>
      <c r="C228" s="215"/>
      <c r="D228" s="215"/>
      <c r="E228" s="215"/>
      <c r="F228" s="215"/>
      <c r="G228" s="215"/>
      <c r="H228" s="215"/>
      <c r="I228" s="215"/>
      <c r="J228" s="215"/>
      <c r="K228" s="215"/>
      <c r="L228" s="215"/>
      <c r="M228" s="215"/>
      <c r="N228" s="215"/>
      <c r="O228" s="215"/>
      <c r="P228" s="215"/>
      <c r="Q228" s="215"/>
      <c r="R228" s="215"/>
      <c r="S228" s="215"/>
      <c r="T228" s="215"/>
      <c r="U228" s="215"/>
      <c r="V228" s="215"/>
      <c r="W228" s="215"/>
      <c r="X228" s="215"/>
      <c r="Y228" s="215"/>
    </row>
    <row r="229" ht="15.75" customHeight="1">
      <c r="A229" s="215"/>
      <c r="B229" s="215"/>
      <c r="C229" s="215"/>
      <c r="D229" s="215"/>
      <c r="E229" s="215"/>
      <c r="F229" s="215"/>
      <c r="G229" s="215"/>
      <c r="H229" s="215"/>
      <c r="I229" s="215"/>
      <c r="J229" s="215"/>
      <c r="K229" s="215"/>
      <c r="L229" s="215"/>
      <c r="M229" s="215"/>
      <c r="N229" s="215"/>
      <c r="O229" s="215"/>
      <c r="P229" s="215"/>
      <c r="Q229" s="215"/>
      <c r="R229" s="215"/>
      <c r="S229" s="215"/>
      <c r="T229" s="215"/>
      <c r="U229" s="215"/>
      <c r="V229" s="215"/>
      <c r="W229" s="215"/>
      <c r="X229" s="215"/>
      <c r="Y229" s="215"/>
    </row>
    <row r="230" ht="15.75" customHeight="1">
      <c r="A230" s="215"/>
      <c r="B230" s="215"/>
      <c r="C230" s="215"/>
      <c r="D230" s="215"/>
      <c r="E230" s="215"/>
      <c r="F230" s="215"/>
      <c r="G230" s="215"/>
      <c r="H230" s="215"/>
      <c r="I230" s="215"/>
      <c r="J230" s="215"/>
      <c r="K230" s="215"/>
      <c r="L230" s="215"/>
      <c r="M230" s="215"/>
      <c r="N230" s="215"/>
      <c r="O230" s="215"/>
      <c r="P230" s="215"/>
      <c r="Q230" s="215"/>
      <c r="R230" s="215"/>
      <c r="S230" s="215"/>
      <c r="T230" s="215"/>
      <c r="U230" s="215"/>
      <c r="V230" s="215"/>
      <c r="W230" s="215"/>
      <c r="X230" s="215"/>
      <c r="Y230" s="215"/>
    </row>
    <row r="231" ht="15.75" customHeight="1">
      <c r="A231" s="215"/>
      <c r="B231" s="215"/>
      <c r="C231" s="215"/>
      <c r="D231" s="215"/>
      <c r="E231" s="215"/>
      <c r="F231" s="215"/>
      <c r="G231" s="215"/>
      <c r="H231" s="215"/>
      <c r="I231" s="215"/>
      <c r="J231" s="215"/>
      <c r="K231" s="215"/>
      <c r="L231" s="215"/>
      <c r="M231" s="215"/>
      <c r="N231" s="215"/>
      <c r="O231" s="215"/>
      <c r="P231" s="215"/>
      <c r="Q231" s="215"/>
      <c r="R231" s="215"/>
      <c r="S231" s="215"/>
      <c r="T231" s="215"/>
      <c r="U231" s="215"/>
      <c r="V231" s="215"/>
      <c r="W231" s="215"/>
      <c r="X231" s="215"/>
      <c r="Y231" s="215"/>
    </row>
    <row r="232" ht="15.75" customHeight="1">
      <c r="A232" s="215"/>
      <c r="B232" s="215"/>
      <c r="C232" s="215"/>
      <c r="D232" s="215"/>
      <c r="E232" s="215"/>
      <c r="F232" s="215"/>
      <c r="G232" s="215"/>
      <c r="H232" s="215"/>
      <c r="I232" s="215"/>
      <c r="J232" s="215"/>
      <c r="K232" s="215"/>
      <c r="L232" s="215"/>
      <c r="M232" s="215"/>
      <c r="N232" s="215"/>
      <c r="O232" s="215"/>
      <c r="P232" s="215"/>
      <c r="Q232" s="215"/>
      <c r="R232" s="215"/>
      <c r="S232" s="215"/>
      <c r="T232" s="215"/>
      <c r="U232" s="215"/>
      <c r="V232" s="215"/>
      <c r="W232" s="215"/>
      <c r="X232" s="215"/>
      <c r="Y232" s="215"/>
    </row>
    <row r="233" ht="15.75" customHeight="1">
      <c r="A233" s="215"/>
      <c r="B233" s="215"/>
      <c r="C233" s="215"/>
      <c r="D233" s="215"/>
      <c r="E233" s="215"/>
      <c r="F233" s="215"/>
      <c r="G233" s="215"/>
      <c r="H233" s="215"/>
      <c r="I233" s="215"/>
      <c r="J233" s="215"/>
      <c r="K233" s="215"/>
      <c r="L233" s="215"/>
      <c r="M233" s="215"/>
      <c r="N233" s="215"/>
      <c r="O233" s="215"/>
      <c r="P233" s="215"/>
      <c r="Q233" s="215"/>
      <c r="R233" s="215"/>
      <c r="S233" s="215"/>
      <c r="T233" s="215"/>
      <c r="U233" s="215"/>
      <c r="V233" s="215"/>
      <c r="W233" s="215"/>
      <c r="X233" s="215"/>
      <c r="Y233" s="215"/>
    </row>
    <row r="234" ht="15.75" customHeight="1">
      <c r="A234" s="215"/>
      <c r="B234" s="215"/>
      <c r="C234" s="215"/>
      <c r="D234" s="215"/>
      <c r="E234" s="215"/>
      <c r="F234" s="215"/>
      <c r="G234" s="215"/>
      <c r="H234" s="215"/>
      <c r="I234" s="215"/>
      <c r="J234" s="215"/>
      <c r="K234" s="215"/>
      <c r="L234" s="215"/>
      <c r="M234" s="215"/>
      <c r="N234" s="215"/>
      <c r="O234" s="215"/>
      <c r="P234" s="215"/>
      <c r="Q234" s="215"/>
      <c r="R234" s="215"/>
      <c r="S234" s="215"/>
      <c r="T234" s="215"/>
      <c r="U234" s="215"/>
      <c r="V234" s="215"/>
      <c r="W234" s="215"/>
      <c r="X234" s="215"/>
      <c r="Y234" s="215"/>
    </row>
    <row r="235" ht="15.75" customHeight="1">
      <c r="A235" s="215"/>
      <c r="B235" s="215"/>
      <c r="C235" s="215"/>
      <c r="D235" s="215"/>
      <c r="E235" s="215"/>
      <c r="F235" s="215"/>
      <c r="G235" s="215"/>
      <c r="H235" s="215"/>
      <c r="I235" s="215"/>
      <c r="J235" s="215"/>
      <c r="K235" s="215"/>
      <c r="L235" s="215"/>
      <c r="M235" s="215"/>
      <c r="N235" s="215"/>
      <c r="O235" s="215"/>
      <c r="P235" s="215"/>
      <c r="Q235" s="215"/>
      <c r="R235" s="215"/>
      <c r="S235" s="215"/>
      <c r="T235" s="215"/>
      <c r="U235" s="215"/>
      <c r="V235" s="215"/>
      <c r="W235" s="215"/>
      <c r="X235" s="215"/>
      <c r="Y235" s="215"/>
    </row>
    <row r="236" ht="15.75" customHeight="1">
      <c r="A236" s="215"/>
      <c r="B236" s="215"/>
      <c r="C236" s="215"/>
      <c r="D236" s="215"/>
      <c r="E236" s="215"/>
      <c r="F236" s="215"/>
      <c r="G236" s="215"/>
      <c r="H236" s="215"/>
      <c r="I236" s="215"/>
      <c r="J236" s="215"/>
      <c r="K236" s="215"/>
      <c r="L236" s="215"/>
      <c r="M236" s="215"/>
      <c r="N236" s="215"/>
      <c r="O236" s="215"/>
      <c r="P236" s="215"/>
      <c r="Q236" s="215"/>
      <c r="R236" s="215"/>
      <c r="S236" s="215"/>
      <c r="T236" s="215"/>
      <c r="U236" s="215"/>
      <c r="V236" s="215"/>
      <c r="W236" s="215"/>
      <c r="X236" s="215"/>
      <c r="Y236" s="215"/>
    </row>
    <row r="237" ht="15.75" customHeight="1">
      <c r="A237" s="215"/>
      <c r="B237" s="215"/>
      <c r="C237" s="215"/>
      <c r="D237" s="215"/>
      <c r="E237" s="215"/>
      <c r="F237" s="215"/>
      <c r="G237" s="215"/>
      <c r="H237" s="215"/>
      <c r="I237" s="215"/>
      <c r="J237" s="215"/>
      <c r="K237" s="215"/>
      <c r="L237" s="215"/>
      <c r="M237" s="215"/>
      <c r="N237" s="215"/>
      <c r="O237" s="215"/>
      <c r="P237" s="215"/>
      <c r="Q237" s="215"/>
      <c r="R237" s="215"/>
      <c r="S237" s="215"/>
      <c r="T237" s="215"/>
      <c r="U237" s="215"/>
      <c r="V237" s="215"/>
      <c r="W237" s="215"/>
      <c r="X237" s="215"/>
      <c r="Y237" s="215"/>
    </row>
    <row r="238" ht="15.75" customHeight="1">
      <c r="A238" s="215"/>
      <c r="B238" s="215"/>
      <c r="C238" s="215"/>
      <c r="D238" s="215"/>
      <c r="E238" s="215"/>
      <c r="F238" s="215"/>
      <c r="G238" s="215"/>
      <c r="H238" s="215"/>
      <c r="I238" s="215"/>
      <c r="J238" s="215"/>
      <c r="K238" s="215"/>
      <c r="L238" s="215"/>
      <c r="M238" s="215"/>
      <c r="N238" s="215"/>
      <c r="O238" s="215"/>
      <c r="P238" s="215"/>
      <c r="Q238" s="215"/>
      <c r="R238" s="215"/>
      <c r="S238" s="215"/>
      <c r="T238" s="215"/>
      <c r="U238" s="215"/>
      <c r="V238" s="215"/>
      <c r="W238" s="215"/>
      <c r="X238" s="215"/>
      <c r="Y238" s="215"/>
    </row>
    <row r="239" ht="15.75" customHeight="1">
      <c r="A239" s="215"/>
      <c r="B239" s="215"/>
      <c r="C239" s="215"/>
      <c r="D239" s="215"/>
      <c r="E239" s="215"/>
      <c r="F239" s="215"/>
      <c r="G239" s="215"/>
      <c r="H239" s="215"/>
      <c r="I239" s="215"/>
      <c r="J239" s="215"/>
      <c r="K239" s="215"/>
      <c r="L239" s="215"/>
      <c r="M239" s="215"/>
      <c r="N239" s="215"/>
      <c r="O239" s="215"/>
      <c r="P239" s="215"/>
      <c r="Q239" s="215"/>
      <c r="R239" s="215"/>
      <c r="S239" s="215"/>
      <c r="T239" s="215"/>
      <c r="U239" s="215"/>
      <c r="V239" s="215"/>
      <c r="W239" s="215"/>
      <c r="X239" s="215"/>
      <c r="Y239" s="215"/>
    </row>
    <row r="240" ht="15.75" customHeight="1">
      <c r="A240" s="215"/>
      <c r="B240" s="215"/>
      <c r="C240" s="215"/>
      <c r="D240" s="215"/>
      <c r="E240" s="215"/>
      <c r="F240" s="215"/>
      <c r="G240" s="215"/>
      <c r="H240" s="215"/>
      <c r="I240" s="215"/>
      <c r="J240" s="215"/>
      <c r="K240" s="215"/>
      <c r="L240" s="215"/>
      <c r="M240" s="215"/>
      <c r="N240" s="215"/>
      <c r="O240" s="215"/>
      <c r="P240" s="215"/>
      <c r="Q240" s="215"/>
      <c r="R240" s="215"/>
      <c r="S240" s="215"/>
      <c r="T240" s="215"/>
      <c r="U240" s="215"/>
      <c r="V240" s="215"/>
      <c r="W240" s="215"/>
      <c r="X240" s="215"/>
      <c r="Y240" s="215"/>
    </row>
    <row r="241" ht="15.75" customHeight="1">
      <c r="A241" s="215"/>
      <c r="B241" s="215"/>
      <c r="C241" s="215"/>
      <c r="D241" s="215"/>
      <c r="E241" s="215"/>
      <c r="F241" s="215"/>
      <c r="G241" s="215"/>
      <c r="H241" s="215"/>
      <c r="I241" s="215"/>
      <c r="J241" s="215"/>
      <c r="K241" s="215"/>
      <c r="L241" s="215"/>
      <c r="M241" s="215"/>
      <c r="N241" s="215"/>
      <c r="O241" s="215"/>
      <c r="P241" s="215"/>
      <c r="Q241" s="215"/>
      <c r="R241" s="215"/>
      <c r="S241" s="215"/>
      <c r="T241" s="215"/>
      <c r="U241" s="215"/>
      <c r="V241" s="215"/>
      <c r="W241" s="215"/>
      <c r="X241" s="215"/>
      <c r="Y241" s="215"/>
    </row>
    <row r="242" ht="15.75" customHeight="1">
      <c r="A242" s="215"/>
      <c r="B242" s="215"/>
      <c r="C242" s="215"/>
      <c r="D242" s="215"/>
      <c r="E242" s="215"/>
      <c r="F242" s="215"/>
      <c r="G242" s="215"/>
      <c r="H242" s="215"/>
      <c r="I242" s="215"/>
      <c r="J242" s="215"/>
      <c r="K242" s="215"/>
      <c r="L242" s="215"/>
      <c r="M242" s="215"/>
      <c r="N242" s="215"/>
      <c r="O242" s="215"/>
      <c r="P242" s="215"/>
      <c r="Q242" s="215"/>
      <c r="R242" s="215"/>
      <c r="S242" s="215"/>
      <c r="T242" s="215"/>
      <c r="U242" s="215"/>
      <c r="V242" s="215"/>
      <c r="W242" s="215"/>
      <c r="X242" s="215"/>
      <c r="Y242" s="215"/>
    </row>
    <row r="243" ht="15.75" customHeight="1">
      <c r="A243" s="215"/>
      <c r="B243" s="215"/>
      <c r="C243" s="215"/>
      <c r="D243" s="215"/>
      <c r="E243" s="215"/>
      <c r="F243" s="215"/>
      <c r="G243" s="215"/>
      <c r="H243" s="215"/>
      <c r="I243" s="215"/>
      <c r="J243" s="215"/>
      <c r="K243" s="215"/>
      <c r="L243" s="215"/>
      <c r="M243" s="215"/>
      <c r="N243" s="215"/>
      <c r="O243" s="215"/>
      <c r="P243" s="215"/>
      <c r="Q243" s="215"/>
      <c r="R243" s="215"/>
      <c r="S243" s="215"/>
      <c r="T243" s="215"/>
      <c r="U243" s="215"/>
      <c r="V243" s="215"/>
      <c r="W243" s="215"/>
      <c r="X243" s="215"/>
      <c r="Y243" s="215"/>
    </row>
    <row r="244" ht="15.75" customHeight="1">
      <c r="A244" s="215"/>
      <c r="B244" s="215"/>
      <c r="C244" s="215"/>
      <c r="D244" s="215"/>
      <c r="E244" s="215"/>
      <c r="F244" s="215"/>
      <c r="G244" s="215"/>
      <c r="H244" s="215"/>
      <c r="I244" s="215"/>
      <c r="J244" s="215"/>
      <c r="K244" s="215"/>
      <c r="L244" s="215"/>
      <c r="M244" s="215"/>
      <c r="N244" s="215"/>
      <c r="O244" s="215"/>
      <c r="P244" s="215"/>
      <c r="Q244" s="215"/>
      <c r="R244" s="215"/>
      <c r="S244" s="215"/>
      <c r="T244" s="215"/>
      <c r="U244" s="215"/>
      <c r="V244" s="215"/>
      <c r="W244" s="215"/>
      <c r="X244" s="215"/>
      <c r="Y244" s="215"/>
    </row>
    <row r="245" ht="15.75" customHeight="1">
      <c r="A245" s="215"/>
      <c r="B245" s="215"/>
      <c r="C245" s="215"/>
      <c r="D245" s="215"/>
      <c r="E245" s="215"/>
      <c r="F245" s="215"/>
      <c r="G245" s="215"/>
      <c r="H245" s="215"/>
      <c r="I245" s="215"/>
      <c r="J245" s="215"/>
      <c r="K245" s="215"/>
      <c r="L245" s="215"/>
      <c r="M245" s="215"/>
      <c r="N245" s="215"/>
      <c r="O245" s="215"/>
      <c r="P245" s="215"/>
      <c r="Q245" s="215"/>
      <c r="R245" s="215"/>
      <c r="S245" s="215"/>
      <c r="T245" s="215"/>
      <c r="U245" s="215"/>
      <c r="V245" s="215"/>
      <c r="W245" s="215"/>
      <c r="X245" s="215"/>
      <c r="Y245" s="215"/>
    </row>
    <row r="246" ht="15.75" customHeight="1">
      <c r="A246" s="215"/>
      <c r="B246" s="215"/>
      <c r="C246" s="215"/>
      <c r="D246" s="215"/>
      <c r="E246" s="215"/>
      <c r="F246" s="215"/>
      <c r="G246" s="215"/>
      <c r="H246" s="215"/>
      <c r="I246" s="215"/>
      <c r="J246" s="215"/>
      <c r="K246" s="215"/>
      <c r="L246" s="215"/>
      <c r="M246" s="215"/>
      <c r="N246" s="215"/>
      <c r="O246" s="215"/>
      <c r="P246" s="215"/>
      <c r="Q246" s="215"/>
      <c r="R246" s="215"/>
      <c r="S246" s="215"/>
      <c r="T246" s="215"/>
      <c r="U246" s="215"/>
      <c r="V246" s="215"/>
      <c r="W246" s="215"/>
      <c r="X246" s="215"/>
      <c r="Y246" s="215"/>
    </row>
    <row r="247" ht="15.75" customHeight="1">
      <c r="A247" s="215"/>
      <c r="B247" s="215"/>
      <c r="C247" s="215"/>
      <c r="D247" s="215"/>
      <c r="E247" s="215"/>
      <c r="F247" s="215"/>
      <c r="G247" s="215"/>
      <c r="H247" s="215"/>
      <c r="I247" s="215"/>
      <c r="J247" s="215"/>
      <c r="K247" s="215"/>
      <c r="L247" s="215"/>
      <c r="M247" s="215"/>
      <c r="N247" s="215"/>
      <c r="O247" s="215"/>
      <c r="P247" s="215"/>
      <c r="Q247" s="215"/>
      <c r="R247" s="215"/>
      <c r="S247" s="215"/>
      <c r="T247" s="215"/>
      <c r="U247" s="215"/>
      <c r="V247" s="215"/>
      <c r="W247" s="215"/>
      <c r="X247" s="215"/>
      <c r="Y247" s="215"/>
    </row>
    <row r="248" ht="15.75" customHeight="1">
      <c r="A248" s="215"/>
      <c r="B248" s="215"/>
      <c r="C248" s="215"/>
      <c r="D248" s="215"/>
      <c r="E248" s="215"/>
      <c r="F248" s="215"/>
      <c r="G248" s="215"/>
      <c r="H248" s="215"/>
      <c r="I248" s="215"/>
      <c r="J248" s="215"/>
      <c r="K248" s="215"/>
      <c r="L248" s="215"/>
      <c r="M248" s="215"/>
      <c r="N248" s="215"/>
      <c r="O248" s="215"/>
      <c r="P248" s="215"/>
      <c r="Q248" s="215"/>
      <c r="R248" s="215"/>
      <c r="S248" s="215"/>
      <c r="T248" s="215"/>
      <c r="U248" s="215"/>
      <c r="V248" s="215"/>
      <c r="W248" s="215"/>
      <c r="X248" s="215"/>
      <c r="Y248" s="215"/>
    </row>
    <row r="249" ht="15.75" customHeight="1">
      <c r="A249" s="215"/>
      <c r="B249" s="215"/>
      <c r="C249" s="215"/>
      <c r="D249" s="215"/>
      <c r="E249" s="215"/>
      <c r="F249" s="215"/>
      <c r="G249" s="215"/>
      <c r="H249" s="215"/>
      <c r="I249" s="215"/>
      <c r="J249" s="215"/>
      <c r="K249" s="215"/>
      <c r="L249" s="215"/>
      <c r="M249" s="215"/>
      <c r="N249" s="215"/>
      <c r="O249" s="215"/>
      <c r="P249" s="215"/>
      <c r="Q249" s="215"/>
      <c r="R249" s="215"/>
      <c r="S249" s="215"/>
      <c r="T249" s="215"/>
      <c r="U249" s="215"/>
      <c r="V249" s="215"/>
      <c r="W249" s="215"/>
      <c r="X249" s="215"/>
      <c r="Y249" s="215"/>
    </row>
    <row r="250" ht="15.75" customHeight="1">
      <c r="A250" s="215"/>
      <c r="B250" s="215"/>
      <c r="C250" s="215"/>
      <c r="D250" s="215"/>
      <c r="E250" s="215"/>
      <c r="F250" s="215"/>
      <c r="G250" s="215"/>
      <c r="H250" s="215"/>
      <c r="I250" s="215"/>
      <c r="J250" s="215"/>
      <c r="K250" s="215"/>
      <c r="L250" s="215"/>
      <c r="M250" s="215"/>
      <c r="N250" s="215"/>
      <c r="O250" s="215"/>
      <c r="P250" s="215"/>
      <c r="Q250" s="215"/>
      <c r="R250" s="215"/>
      <c r="S250" s="215"/>
      <c r="T250" s="215"/>
      <c r="U250" s="215"/>
      <c r="V250" s="215"/>
      <c r="W250" s="215"/>
      <c r="X250" s="215"/>
      <c r="Y250" s="215"/>
    </row>
    <row r="251" ht="15.75" customHeight="1">
      <c r="A251" s="215"/>
      <c r="B251" s="215"/>
      <c r="C251" s="215"/>
      <c r="D251" s="215"/>
      <c r="E251" s="215"/>
      <c r="F251" s="215"/>
      <c r="G251" s="215"/>
      <c r="H251" s="215"/>
      <c r="I251" s="215"/>
      <c r="J251" s="215"/>
      <c r="K251" s="215"/>
      <c r="L251" s="215"/>
      <c r="M251" s="215"/>
      <c r="N251" s="215"/>
      <c r="O251" s="215"/>
      <c r="P251" s="215"/>
      <c r="Q251" s="215"/>
      <c r="R251" s="215"/>
      <c r="S251" s="215"/>
      <c r="T251" s="215"/>
      <c r="U251" s="215"/>
      <c r="V251" s="215"/>
      <c r="W251" s="215"/>
      <c r="X251" s="215"/>
      <c r="Y251" s="215"/>
    </row>
    <row r="252" ht="15.75" customHeight="1">
      <c r="A252" s="215"/>
      <c r="B252" s="215"/>
      <c r="C252" s="215"/>
      <c r="D252" s="215"/>
      <c r="E252" s="215"/>
      <c r="F252" s="215"/>
      <c r="G252" s="215"/>
      <c r="H252" s="215"/>
      <c r="I252" s="215"/>
      <c r="J252" s="215"/>
      <c r="K252" s="215"/>
      <c r="L252" s="215"/>
      <c r="M252" s="215"/>
      <c r="N252" s="215"/>
      <c r="O252" s="215"/>
      <c r="P252" s="215"/>
      <c r="Q252" s="215"/>
      <c r="R252" s="215"/>
      <c r="S252" s="215"/>
      <c r="T252" s="215"/>
      <c r="U252" s="215"/>
      <c r="V252" s="215"/>
      <c r="W252" s="215"/>
      <c r="X252" s="215"/>
      <c r="Y252" s="215"/>
    </row>
    <row r="253" ht="15.75" customHeight="1">
      <c r="A253" s="215"/>
      <c r="B253" s="215"/>
      <c r="C253" s="215"/>
      <c r="D253" s="215"/>
      <c r="E253" s="215"/>
      <c r="F253" s="215"/>
      <c r="G253" s="215"/>
      <c r="H253" s="215"/>
      <c r="I253" s="215"/>
      <c r="J253" s="215"/>
      <c r="K253" s="215"/>
      <c r="L253" s="215"/>
      <c r="M253" s="215"/>
      <c r="N253" s="215"/>
      <c r="O253" s="215"/>
      <c r="P253" s="215"/>
      <c r="Q253" s="215"/>
      <c r="R253" s="215"/>
      <c r="S253" s="215"/>
      <c r="T253" s="215"/>
      <c r="U253" s="215"/>
      <c r="V253" s="215"/>
      <c r="W253" s="215"/>
      <c r="X253" s="215"/>
      <c r="Y253" s="215"/>
    </row>
    <row r="254" ht="15.75" customHeight="1">
      <c r="A254" s="215"/>
      <c r="B254" s="215"/>
      <c r="C254" s="215"/>
      <c r="D254" s="215"/>
      <c r="E254" s="215"/>
      <c r="F254" s="215"/>
      <c r="G254" s="215"/>
      <c r="H254" s="215"/>
      <c r="I254" s="215"/>
      <c r="J254" s="215"/>
      <c r="K254" s="215"/>
      <c r="L254" s="215"/>
      <c r="M254" s="215"/>
      <c r="N254" s="215"/>
      <c r="O254" s="215"/>
      <c r="P254" s="215"/>
      <c r="Q254" s="215"/>
      <c r="R254" s="215"/>
      <c r="S254" s="215"/>
      <c r="T254" s="215"/>
      <c r="U254" s="215"/>
      <c r="V254" s="215"/>
      <c r="W254" s="215"/>
      <c r="X254" s="215"/>
      <c r="Y254" s="215"/>
    </row>
    <row r="255" ht="15.75" customHeight="1">
      <c r="A255" s="215"/>
      <c r="B255" s="215"/>
      <c r="C255" s="215"/>
      <c r="D255" s="215"/>
      <c r="E255" s="215"/>
      <c r="F255" s="215"/>
      <c r="G255" s="215"/>
      <c r="H255" s="215"/>
      <c r="I255" s="215"/>
      <c r="J255" s="215"/>
      <c r="K255" s="215"/>
      <c r="L255" s="215"/>
      <c r="M255" s="215"/>
      <c r="N255" s="215"/>
      <c r="O255" s="215"/>
      <c r="P255" s="215"/>
      <c r="Q255" s="215"/>
      <c r="R255" s="215"/>
      <c r="S255" s="215"/>
      <c r="T255" s="215"/>
      <c r="U255" s="215"/>
      <c r="V255" s="215"/>
      <c r="W255" s="215"/>
      <c r="X255" s="215"/>
      <c r="Y255" s="215"/>
    </row>
    <row r="256" ht="15.75" customHeight="1">
      <c r="A256" s="215"/>
      <c r="B256" s="215"/>
      <c r="C256" s="215"/>
      <c r="D256" s="215"/>
      <c r="E256" s="215"/>
      <c r="F256" s="215"/>
      <c r="G256" s="215"/>
      <c r="H256" s="215"/>
      <c r="I256" s="215"/>
      <c r="J256" s="215"/>
      <c r="K256" s="215"/>
      <c r="L256" s="215"/>
      <c r="M256" s="215"/>
      <c r="N256" s="215"/>
      <c r="O256" s="215"/>
      <c r="P256" s="215"/>
      <c r="Q256" s="215"/>
      <c r="R256" s="215"/>
      <c r="S256" s="215"/>
      <c r="T256" s="215"/>
      <c r="U256" s="215"/>
      <c r="V256" s="215"/>
      <c r="W256" s="215"/>
      <c r="X256" s="215"/>
      <c r="Y256" s="215"/>
    </row>
    <row r="257" ht="15.75" customHeight="1">
      <c r="A257" s="215"/>
      <c r="B257" s="215"/>
      <c r="C257" s="215"/>
      <c r="D257" s="215"/>
      <c r="E257" s="215"/>
      <c r="F257" s="215"/>
      <c r="G257" s="215"/>
      <c r="H257" s="215"/>
      <c r="I257" s="215"/>
      <c r="J257" s="215"/>
      <c r="K257" s="215"/>
      <c r="L257" s="215"/>
      <c r="M257" s="215"/>
      <c r="N257" s="215"/>
      <c r="O257" s="215"/>
      <c r="P257" s="215"/>
      <c r="Q257" s="215"/>
      <c r="R257" s="215"/>
      <c r="S257" s="215"/>
      <c r="T257" s="215"/>
      <c r="U257" s="215"/>
      <c r="V257" s="215"/>
      <c r="W257" s="215"/>
      <c r="X257" s="215"/>
      <c r="Y257" s="215"/>
    </row>
    <row r="258" ht="15.75" customHeight="1">
      <c r="A258" s="215"/>
      <c r="B258" s="215"/>
      <c r="C258" s="215"/>
      <c r="D258" s="215"/>
      <c r="E258" s="215"/>
      <c r="F258" s="215"/>
      <c r="G258" s="215"/>
      <c r="H258" s="215"/>
      <c r="I258" s="215"/>
      <c r="J258" s="215"/>
      <c r="K258" s="215"/>
      <c r="L258" s="215"/>
      <c r="M258" s="215"/>
      <c r="N258" s="215"/>
      <c r="O258" s="215"/>
      <c r="P258" s="215"/>
      <c r="Q258" s="215"/>
      <c r="R258" s="215"/>
      <c r="S258" s="215"/>
      <c r="T258" s="215"/>
      <c r="U258" s="215"/>
      <c r="V258" s="215"/>
      <c r="W258" s="215"/>
      <c r="X258" s="215"/>
      <c r="Y258" s="215"/>
    </row>
    <row r="259" ht="15.75" customHeight="1">
      <c r="A259" s="215"/>
      <c r="B259" s="215"/>
      <c r="C259" s="215"/>
      <c r="D259" s="215"/>
      <c r="E259" s="215"/>
      <c r="F259" s="215"/>
      <c r="G259" s="215"/>
      <c r="H259" s="215"/>
      <c r="I259" s="215"/>
      <c r="J259" s="215"/>
      <c r="K259" s="215"/>
      <c r="L259" s="215"/>
      <c r="M259" s="215"/>
      <c r="N259" s="215"/>
      <c r="O259" s="215"/>
      <c r="P259" s="215"/>
      <c r="Q259" s="215"/>
      <c r="R259" s="215"/>
      <c r="S259" s="215"/>
      <c r="T259" s="215"/>
      <c r="U259" s="215"/>
      <c r="V259" s="215"/>
      <c r="W259" s="215"/>
      <c r="X259" s="215"/>
      <c r="Y259" s="215"/>
    </row>
    <row r="260" ht="15.75" customHeight="1">
      <c r="A260" s="215"/>
      <c r="B260" s="215"/>
      <c r="C260" s="215"/>
      <c r="D260" s="215"/>
      <c r="E260" s="215"/>
      <c r="F260" s="215"/>
      <c r="G260" s="215"/>
      <c r="H260" s="215"/>
      <c r="I260" s="215"/>
      <c r="J260" s="215"/>
      <c r="K260" s="215"/>
      <c r="L260" s="215"/>
      <c r="M260" s="215"/>
      <c r="N260" s="215"/>
      <c r="O260" s="215"/>
      <c r="P260" s="215"/>
      <c r="Q260" s="215"/>
      <c r="R260" s="215"/>
      <c r="S260" s="215"/>
      <c r="T260" s="215"/>
      <c r="U260" s="215"/>
      <c r="V260" s="215"/>
      <c r="W260" s="215"/>
      <c r="X260" s="215"/>
      <c r="Y260" s="215"/>
    </row>
    <row r="261" ht="15.75" customHeight="1">
      <c r="A261" s="215"/>
      <c r="B261" s="215"/>
      <c r="C261" s="215"/>
      <c r="D261" s="215"/>
      <c r="E261" s="215"/>
      <c r="F261" s="215"/>
      <c r="G261" s="215"/>
      <c r="H261" s="215"/>
      <c r="I261" s="215"/>
      <c r="J261" s="215"/>
      <c r="K261" s="215"/>
      <c r="L261" s="215"/>
      <c r="M261" s="215"/>
      <c r="N261" s="215"/>
      <c r="O261" s="215"/>
      <c r="P261" s="215"/>
      <c r="Q261" s="215"/>
      <c r="R261" s="215"/>
      <c r="S261" s="215"/>
      <c r="T261" s="215"/>
      <c r="U261" s="215"/>
      <c r="V261" s="215"/>
      <c r="W261" s="215"/>
      <c r="X261" s="215"/>
      <c r="Y261" s="215"/>
    </row>
    <row r="262" ht="15.75" customHeight="1">
      <c r="A262" s="215"/>
      <c r="B262" s="215"/>
      <c r="C262" s="215"/>
      <c r="D262" s="215"/>
      <c r="E262" s="215"/>
      <c r="F262" s="215"/>
      <c r="G262" s="215"/>
      <c r="H262" s="215"/>
      <c r="I262" s="215"/>
      <c r="J262" s="215"/>
      <c r="K262" s="215"/>
      <c r="L262" s="215"/>
      <c r="M262" s="215"/>
      <c r="N262" s="215"/>
      <c r="O262" s="215"/>
      <c r="P262" s="215"/>
      <c r="Q262" s="215"/>
      <c r="R262" s="215"/>
      <c r="S262" s="215"/>
      <c r="T262" s="215"/>
      <c r="U262" s="215"/>
      <c r="V262" s="215"/>
      <c r="W262" s="215"/>
      <c r="X262" s="215"/>
      <c r="Y262" s="215"/>
    </row>
    <row r="263" ht="15.75" customHeight="1">
      <c r="A263" s="215"/>
      <c r="B263" s="215"/>
      <c r="C263" s="215"/>
      <c r="D263" s="215"/>
      <c r="E263" s="215"/>
      <c r="F263" s="215"/>
      <c r="G263" s="215"/>
      <c r="H263" s="215"/>
      <c r="I263" s="215"/>
      <c r="J263" s="215"/>
      <c r="K263" s="215"/>
      <c r="L263" s="215"/>
      <c r="M263" s="215"/>
      <c r="N263" s="215"/>
      <c r="O263" s="215"/>
      <c r="P263" s="215"/>
      <c r="Q263" s="215"/>
      <c r="R263" s="215"/>
      <c r="S263" s="215"/>
      <c r="T263" s="215"/>
      <c r="U263" s="215"/>
      <c r="V263" s="215"/>
      <c r="W263" s="215"/>
      <c r="X263" s="215"/>
      <c r="Y263" s="215"/>
    </row>
    <row r="264" ht="15.75" customHeight="1">
      <c r="A264" s="215"/>
      <c r="B264" s="215"/>
      <c r="C264" s="215"/>
      <c r="D264" s="215"/>
      <c r="E264" s="215"/>
      <c r="F264" s="215"/>
      <c r="G264" s="215"/>
      <c r="H264" s="215"/>
      <c r="I264" s="215"/>
      <c r="J264" s="215"/>
      <c r="K264" s="215"/>
      <c r="L264" s="215"/>
      <c r="M264" s="215"/>
      <c r="N264" s="215"/>
      <c r="O264" s="215"/>
      <c r="P264" s="215"/>
      <c r="Q264" s="215"/>
      <c r="R264" s="215"/>
      <c r="S264" s="215"/>
      <c r="T264" s="215"/>
      <c r="U264" s="215"/>
      <c r="V264" s="215"/>
      <c r="W264" s="215"/>
      <c r="X264" s="215"/>
      <c r="Y264" s="215"/>
    </row>
    <row r="265" ht="15.75" customHeight="1">
      <c r="A265" s="215"/>
      <c r="B265" s="215"/>
      <c r="C265" s="215"/>
      <c r="D265" s="215"/>
      <c r="E265" s="215"/>
      <c r="F265" s="215"/>
      <c r="G265" s="215"/>
      <c r="H265" s="215"/>
      <c r="I265" s="215"/>
      <c r="J265" s="215"/>
      <c r="K265" s="215"/>
      <c r="L265" s="215"/>
      <c r="M265" s="215"/>
      <c r="N265" s="215"/>
      <c r="O265" s="215"/>
      <c r="P265" s="215"/>
      <c r="Q265" s="215"/>
      <c r="R265" s="215"/>
      <c r="S265" s="215"/>
      <c r="T265" s="215"/>
      <c r="U265" s="215"/>
      <c r="V265" s="215"/>
      <c r="W265" s="215"/>
      <c r="X265" s="215"/>
      <c r="Y265" s="215"/>
    </row>
    <row r="266" ht="15.75" customHeight="1">
      <c r="A266" s="215"/>
      <c r="B266" s="215"/>
      <c r="C266" s="215"/>
      <c r="D266" s="215"/>
      <c r="E266" s="215"/>
      <c r="F266" s="215"/>
      <c r="G266" s="215"/>
      <c r="H266" s="215"/>
      <c r="I266" s="215"/>
      <c r="J266" s="215"/>
      <c r="K266" s="215"/>
      <c r="L266" s="215"/>
      <c r="M266" s="215"/>
      <c r="N266" s="215"/>
      <c r="O266" s="215"/>
      <c r="P266" s="215"/>
      <c r="Q266" s="215"/>
      <c r="R266" s="215"/>
      <c r="S266" s="215"/>
      <c r="T266" s="215"/>
      <c r="U266" s="215"/>
      <c r="V266" s="215"/>
      <c r="W266" s="215"/>
      <c r="X266" s="215"/>
      <c r="Y266" s="215"/>
    </row>
    <row r="267" ht="15.75" customHeight="1">
      <c r="A267" s="215"/>
      <c r="B267" s="215"/>
      <c r="C267" s="215"/>
      <c r="D267" s="215"/>
      <c r="E267" s="215"/>
      <c r="F267" s="215"/>
      <c r="G267" s="215"/>
      <c r="H267" s="215"/>
      <c r="I267" s="215"/>
      <c r="J267" s="215"/>
      <c r="K267" s="215"/>
      <c r="L267" s="215"/>
      <c r="M267" s="215"/>
      <c r="N267" s="215"/>
      <c r="O267" s="215"/>
      <c r="P267" s="215"/>
      <c r="Q267" s="215"/>
      <c r="R267" s="215"/>
      <c r="S267" s="215"/>
      <c r="T267" s="215"/>
      <c r="U267" s="215"/>
      <c r="V267" s="215"/>
      <c r="W267" s="215"/>
      <c r="X267" s="215"/>
      <c r="Y267" s="215"/>
    </row>
    <row r="268" ht="15.75" customHeight="1">
      <c r="A268" s="215"/>
      <c r="B268" s="215"/>
      <c r="C268" s="215"/>
      <c r="D268" s="215"/>
      <c r="E268" s="215"/>
      <c r="F268" s="215"/>
      <c r="G268" s="215"/>
      <c r="H268" s="215"/>
      <c r="I268" s="215"/>
      <c r="J268" s="215"/>
      <c r="K268" s="215"/>
      <c r="L268" s="215"/>
      <c r="M268" s="215"/>
      <c r="N268" s="215"/>
      <c r="O268" s="215"/>
      <c r="P268" s="215"/>
      <c r="Q268" s="215"/>
      <c r="R268" s="215"/>
      <c r="S268" s="215"/>
      <c r="T268" s="215"/>
      <c r="U268" s="215"/>
      <c r="V268" s="215"/>
      <c r="W268" s="215"/>
      <c r="X268" s="215"/>
      <c r="Y268" s="215"/>
    </row>
    <row r="269" ht="15.75" customHeight="1">
      <c r="A269" s="215"/>
      <c r="B269" s="215"/>
      <c r="C269" s="215"/>
      <c r="D269" s="215"/>
      <c r="E269" s="215"/>
      <c r="F269" s="215"/>
      <c r="G269" s="215"/>
      <c r="H269" s="215"/>
      <c r="I269" s="215"/>
      <c r="J269" s="215"/>
      <c r="K269" s="215"/>
      <c r="L269" s="215"/>
      <c r="M269" s="215"/>
      <c r="N269" s="215"/>
      <c r="O269" s="215"/>
      <c r="P269" s="215"/>
      <c r="Q269" s="215"/>
      <c r="R269" s="215"/>
      <c r="S269" s="215"/>
      <c r="T269" s="215"/>
      <c r="U269" s="215"/>
      <c r="V269" s="215"/>
      <c r="W269" s="215"/>
      <c r="X269" s="215"/>
      <c r="Y269" s="215"/>
    </row>
    <row r="270" ht="15.75" customHeight="1">
      <c r="A270" s="215"/>
      <c r="B270" s="215"/>
      <c r="C270" s="215"/>
      <c r="D270" s="215"/>
      <c r="E270" s="215"/>
      <c r="F270" s="215"/>
      <c r="G270" s="215"/>
      <c r="H270" s="215"/>
      <c r="I270" s="215"/>
      <c r="J270" s="215"/>
      <c r="K270" s="215"/>
      <c r="L270" s="215"/>
      <c r="M270" s="215"/>
      <c r="N270" s="215"/>
      <c r="O270" s="215"/>
      <c r="P270" s="215"/>
      <c r="Q270" s="215"/>
      <c r="R270" s="215"/>
      <c r="S270" s="215"/>
      <c r="T270" s="215"/>
      <c r="U270" s="215"/>
      <c r="V270" s="215"/>
      <c r="W270" s="215"/>
      <c r="X270" s="215"/>
      <c r="Y270" s="215"/>
    </row>
    <row r="271" ht="15.75" customHeight="1">
      <c r="A271" s="215"/>
      <c r="B271" s="215"/>
      <c r="C271" s="215"/>
      <c r="D271" s="215"/>
      <c r="E271" s="215"/>
      <c r="F271" s="215"/>
      <c r="G271" s="215"/>
      <c r="H271" s="215"/>
      <c r="I271" s="215"/>
      <c r="J271" s="215"/>
      <c r="K271" s="215"/>
      <c r="L271" s="215"/>
      <c r="M271" s="215"/>
      <c r="N271" s="215"/>
      <c r="O271" s="215"/>
      <c r="P271" s="215"/>
      <c r="Q271" s="215"/>
      <c r="R271" s="215"/>
      <c r="S271" s="215"/>
      <c r="T271" s="215"/>
      <c r="U271" s="215"/>
      <c r="V271" s="215"/>
      <c r="W271" s="215"/>
      <c r="X271" s="215"/>
      <c r="Y271" s="215"/>
    </row>
    <row r="272" ht="15.75" customHeight="1">
      <c r="A272" s="215"/>
      <c r="B272" s="215"/>
      <c r="C272" s="215"/>
      <c r="D272" s="215"/>
      <c r="E272" s="215"/>
      <c r="F272" s="215"/>
      <c r="G272" s="215"/>
      <c r="H272" s="215"/>
      <c r="I272" s="215"/>
      <c r="J272" s="215"/>
      <c r="K272" s="215"/>
      <c r="L272" s="215"/>
      <c r="M272" s="215"/>
      <c r="N272" s="215"/>
      <c r="O272" s="215"/>
      <c r="P272" s="215"/>
      <c r="Q272" s="215"/>
      <c r="R272" s="215"/>
      <c r="S272" s="215"/>
      <c r="T272" s="215"/>
      <c r="U272" s="215"/>
      <c r="V272" s="215"/>
      <c r="W272" s="215"/>
      <c r="X272" s="215"/>
      <c r="Y272" s="215"/>
    </row>
    <row r="273" ht="15.75" customHeight="1">
      <c r="A273" s="215"/>
      <c r="B273" s="215"/>
      <c r="C273" s="215"/>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row>
    <row r="274" ht="15.75" customHeight="1">
      <c r="A274" s="215"/>
      <c r="B274" s="215"/>
      <c r="C274" s="215"/>
      <c r="D274" s="215"/>
      <c r="E274" s="215"/>
      <c r="F274" s="215"/>
      <c r="G274" s="215"/>
      <c r="H274" s="215"/>
      <c r="I274" s="215"/>
      <c r="J274" s="215"/>
      <c r="K274" s="215"/>
      <c r="L274" s="215"/>
      <c r="M274" s="215"/>
      <c r="N274" s="215"/>
      <c r="O274" s="215"/>
      <c r="P274" s="215"/>
      <c r="Q274" s="215"/>
      <c r="R274" s="215"/>
      <c r="S274" s="215"/>
      <c r="T274" s="215"/>
      <c r="U274" s="215"/>
      <c r="V274" s="215"/>
      <c r="W274" s="215"/>
      <c r="X274" s="215"/>
      <c r="Y274" s="215"/>
    </row>
    <row r="275" ht="15.75" customHeight="1">
      <c r="A275" s="215"/>
      <c r="B275" s="215"/>
      <c r="C275" s="215"/>
      <c r="D275" s="215"/>
      <c r="E275" s="215"/>
      <c r="F275" s="215"/>
      <c r="G275" s="215"/>
      <c r="H275" s="215"/>
      <c r="I275" s="215"/>
      <c r="J275" s="215"/>
      <c r="K275" s="215"/>
      <c r="L275" s="215"/>
      <c r="M275" s="215"/>
      <c r="N275" s="215"/>
      <c r="O275" s="215"/>
      <c r="P275" s="215"/>
      <c r="Q275" s="215"/>
      <c r="R275" s="215"/>
      <c r="S275" s="215"/>
      <c r="T275" s="215"/>
      <c r="U275" s="215"/>
      <c r="V275" s="215"/>
      <c r="W275" s="215"/>
      <c r="X275" s="215"/>
      <c r="Y275" s="215"/>
    </row>
    <row r="276" ht="15.75" customHeight="1">
      <c r="A276" s="215"/>
      <c r="B276" s="215"/>
      <c r="C276" s="215"/>
      <c r="D276" s="215"/>
      <c r="E276" s="215"/>
      <c r="F276" s="215"/>
      <c r="G276" s="215"/>
      <c r="H276" s="215"/>
      <c r="I276" s="215"/>
      <c r="J276" s="215"/>
      <c r="K276" s="215"/>
      <c r="L276" s="215"/>
      <c r="M276" s="215"/>
      <c r="N276" s="215"/>
      <c r="O276" s="215"/>
      <c r="P276" s="215"/>
      <c r="Q276" s="215"/>
      <c r="R276" s="215"/>
      <c r="S276" s="215"/>
      <c r="T276" s="215"/>
      <c r="U276" s="215"/>
      <c r="V276" s="215"/>
      <c r="W276" s="215"/>
      <c r="X276" s="215"/>
      <c r="Y276" s="215"/>
    </row>
    <row r="277" ht="15.75" customHeight="1">
      <c r="A277" s="215"/>
      <c r="B277" s="215"/>
      <c r="C277" s="215"/>
      <c r="D277" s="215"/>
      <c r="E277" s="215"/>
      <c r="F277" s="215"/>
      <c r="G277" s="215"/>
      <c r="H277" s="215"/>
      <c r="I277" s="215"/>
      <c r="J277" s="215"/>
      <c r="K277" s="215"/>
      <c r="L277" s="215"/>
      <c r="M277" s="215"/>
      <c r="N277" s="215"/>
      <c r="O277" s="215"/>
      <c r="P277" s="215"/>
      <c r="Q277" s="215"/>
      <c r="R277" s="215"/>
      <c r="S277" s="215"/>
      <c r="T277" s="215"/>
      <c r="U277" s="215"/>
      <c r="V277" s="215"/>
      <c r="W277" s="215"/>
      <c r="X277" s="215"/>
      <c r="Y277" s="215"/>
    </row>
    <row r="278" ht="15.75" customHeight="1">
      <c r="A278" s="215"/>
      <c r="B278" s="215"/>
      <c r="C278" s="215"/>
      <c r="D278" s="215"/>
      <c r="E278" s="215"/>
      <c r="F278" s="215"/>
      <c r="G278" s="215"/>
      <c r="H278" s="215"/>
      <c r="I278" s="215"/>
      <c r="J278" s="215"/>
      <c r="K278" s="215"/>
      <c r="L278" s="215"/>
      <c r="M278" s="215"/>
      <c r="N278" s="215"/>
      <c r="O278" s="215"/>
      <c r="P278" s="215"/>
      <c r="Q278" s="215"/>
      <c r="R278" s="215"/>
      <c r="S278" s="215"/>
      <c r="T278" s="215"/>
      <c r="U278" s="215"/>
      <c r="V278" s="215"/>
      <c r="W278" s="215"/>
      <c r="X278" s="215"/>
      <c r="Y278" s="215"/>
    </row>
    <row r="279" ht="15.75" customHeight="1">
      <c r="A279" s="215"/>
      <c r="B279" s="215"/>
      <c r="C279" s="215"/>
      <c r="D279" s="215"/>
      <c r="E279" s="215"/>
      <c r="F279" s="215"/>
      <c r="G279" s="215"/>
      <c r="H279" s="215"/>
      <c r="I279" s="215"/>
      <c r="J279" s="215"/>
      <c r="K279" s="215"/>
      <c r="L279" s="215"/>
      <c r="M279" s="215"/>
      <c r="N279" s="215"/>
      <c r="O279" s="215"/>
      <c r="P279" s="215"/>
      <c r="Q279" s="215"/>
      <c r="R279" s="215"/>
      <c r="S279" s="215"/>
      <c r="T279" s="215"/>
      <c r="U279" s="215"/>
      <c r="V279" s="215"/>
      <c r="W279" s="215"/>
      <c r="X279" s="215"/>
      <c r="Y279" s="215"/>
    </row>
    <row r="280" ht="15.75" customHeight="1">
      <c r="A280" s="215"/>
      <c r="B280" s="215"/>
      <c r="C280" s="215"/>
      <c r="D280" s="215"/>
      <c r="E280" s="215"/>
      <c r="F280" s="215"/>
      <c r="G280" s="215"/>
      <c r="H280" s="215"/>
      <c r="I280" s="215"/>
      <c r="J280" s="215"/>
      <c r="K280" s="215"/>
      <c r="L280" s="215"/>
      <c r="M280" s="215"/>
      <c r="N280" s="215"/>
      <c r="O280" s="215"/>
      <c r="P280" s="215"/>
      <c r="Q280" s="215"/>
      <c r="R280" s="215"/>
      <c r="S280" s="215"/>
      <c r="T280" s="215"/>
      <c r="U280" s="215"/>
      <c r="V280" s="215"/>
      <c r="W280" s="215"/>
      <c r="X280" s="215"/>
      <c r="Y280" s="215"/>
    </row>
    <row r="281" ht="15.75" customHeight="1">
      <c r="A281" s="215"/>
      <c r="B281" s="215"/>
      <c r="C281" s="215"/>
      <c r="D281" s="215"/>
      <c r="E281" s="215"/>
      <c r="F281" s="215"/>
      <c r="G281" s="215"/>
      <c r="H281" s="215"/>
      <c r="I281" s="215"/>
      <c r="J281" s="215"/>
      <c r="K281" s="215"/>
      <c r="L281" s="215"/>
      <c r="M281" s="215"/>
      <c r="N281" s="215"/>
      <c r="O281" s="215"/>
      <c r="P281" s="215"/>
      <c r="Q281" s="215"/>
      <c r="R281" s="215"/>
      <c r="S281" s="215"/>
      <c r="T281" s="215"/>
      <c r="U281" s="215"/>
      <c r="V281" s="215"/>
      <c r="W281" s="215"/>
      <c r="X281" s="215"/>
      <c r="Y281" s="215"/>
    </row>
    <row r="282" ht="15.75" customHeight="1">
      <c r="A282" s="215"/>
      <c r="B282" s="215"/>
      <c r="C282" s="215"/>
      <c r="D282" s="215"/>
      <c r="E282" s="215"/>
      <c r="F282" s="215"/>
      <c r="G282" s="215"/>
      <c r="H282" s="215"/>
      <c r="I282" s="215"/>
      <c r="J282" s="215"/>
      <c r="K282" s="215"/>
      <c r="L282" s="215"/>
      <c r="M282" s="215"/>
      <c r="N282" s="215"/>
      <c r="O282" s="215"/>
      <c r="P282" s="215"/>
      <c r="Q282" s="215"/>
      <c r="R282" s="215"/>
      <c r="S282" s="215"/>
      <c r="T282" s="215"/>
      <c r="U282" s="215"/>
      <c r="V282" s="215"/>
      <c r="W282" s="215"/>
      <c r="X282" s="215"/>
      <c r="Y282" s="215"/>
    </row>
    <row r="283" ht="15.75" customHeight="1">
      <c r="A283" s="215"/>
      <c r="B283" s="215"/>
      <c r="C283" s="215"/>
      <c r="D283" s="215"/>
      <c r="E283" s="215"/>
      <c r="F283" s="215"/>
      <c r="G283" s="215"/>
      <c r="H283" s="215"/>
      <c r="I283" s="215"/>
      <c r="J283" s="215"/>
      <c r="K283" s="215"/>
      <c r="L283" s="215"/>
      <c r="M283" s="215"/>
      <c r="N283" s="215"/>
      <c r="O283" s="215"/>
      <c r="P283" s="215"/>
      <c r="Q283" s="215"/>
      <c r="R283" s="215"/>
      <c r="S283" s="215"/>
      <c r="T283" s="215"/>
      <c r="U283" s="215"/>
      <c r="V283" s="215"/>
      <c r="W283" s="215"/>
      <c r="X283" s="215"/>
      <c r="Y283" s="215"/>
    </row>
    <row r="284" ht="15.75" customHeight="1">
      <c r="A284" s="215"/>
      <c r="B284" s="215"/>
      <c r="C284" s="215"/>
      <c r="D284" s="215"/>
      <c r="E284" s="215"/>
      <c r="F284" s="215"/>
      <c r="G284" s="215"/>
      <c r="H284" s="215"/>
      <c r="I284" s="215"/>
      <c r="J284" s="215"/>
      <c r="K284" s="215"/>
      <c r="L284" s="215"/>
      <c r="M284" s="215"/>
      <c r="N284" s="215"/>
      <c r="O284" s="215"/>
      <c r="P284" s="215"/>
      <c r="Q284" s="215"/>
      <c r="R284" s="215"/>
      <c r="S284" s="215"/>
      <c r="T284" s="215"/>
      <c r="U284" s="215"/>
      <c r="V284" s="215"/>
      <c r="W284" s="215"/>
      <c r="X284" s="215"/>
      <c r="Y284" s="215"/>
    </row>
    <row r="285" ht="15.75" customHeight="1">
      <c r="A285" s="215"/>
      <c r="B285" s="215"/>
      <c r="C285" s="215"/>
      <c r="D285" s="215"/>
      <c r="E285" s="215"/>
      <c r="F285" s="215"/>
      <c r="G285" s="215"/>
      <c r="H285" s="215"/>
      <c r="I285" s="215"/>
      <c r="J285" s="215"/>
      <c r="K285" s="215"/>
      <c r="L285" s="215"/>
      <c r="M285" s="215"/>
      <c r="N285" s="215"/>
      <c r="O285" s="215"/>
      <c r="P285" s="215"/>
      <c r="Q285" s="215"/>
      <c r="R285" s="215"/>
      <c r="S285" s="215"/>
      <c r="T285" s="215"/>
      <c r="U285" s="215"/>
      <c r="V285" s="215"/>
      <c r="W285" s="215"/>
      <c r="X285" s="215"/>
      <c r="Y285" s="215"/>
    </row>
    <row r="286" ht="15.75" customHeight="1">
      <c r="A286" s="215"/>
      <c r="B286" s="215"/>
      <c r="C286" s="215"/>
      <c r="D286" s="215"/>
      <c r="E286" s="215"/>
      <c r="F286" s="215"/>
      <c r="G286" s="215"/>
      <c r="H286" s="215"/>
      <c r="I286" s="215"/>
      <c r="J286" s="215"/>
      <c r="K286" s="215"/>
      <c r="L286" s="215"/>
      <c r="M286" s="215"/>
      <c r="N286" s="215"/>
      <c r="O286" s="215"/>
      <c r="P286" s="215"/>
      <c r="Q286" s="215"/>
      <c r="R286" s="215"/>
      <c r="S286" s="215"/>
      <c r="T286" s="215"/>
      <c r="U286" s="215"/>
      <c r="V286" s="215"/>
      <c r="W286" s="215"/>
      <c r="X286" s="215"/>
      <c r="Y286" s="215"/>
    </row>
    <row r="287" ht="15.75" customHeight="1">
      <c r="A287" s="215"/>
      <c r="B287" s="215"/>
      <c r="C287" s="215"/>
      <c r="D287" s="215"/>
      <c r="E287" s="215"/>
      <c r="F287" s="215"/>
      <c r="G287" s="215"/>
      <c r="H287" s="215"/>
      <c r="I287" s="215"/>
      <c r="J287" s="215"/>
      <c r="K287" s="215"/>
      <c r="L287" s="215"/>
      <c r="M287" s="215"/>
      <c r="N287" s="215"/>
      <c r="O287" s="215"/>
      <c r="P287" s="215"/>
      <c r="Q287" s="215"/>
      <c r="R287" s="215"/>
      <c r="S287" s="215"/>
      <c r="T287" s="215"/>
      <c r="U287" s="215"/>
      <c r="V287" s="215"/>
      <c r="W287" s="215"/>
      <c r="X287" s="215"/>
      <c r="Y287" s="215"/>
    </row>
    <row r="288" ht="15.75" customHeight="1">
      <c r="A288" s="215"/>
      <c r="B288" s="215"/>
      <c r="C288" s="215"/>
      <c r="D288" s="215"/>
      <c r="E288" s="215"/>
      <c r="F288" s="215"/>
      <c r="G288" s="215"/>
      <c r="H288" s="215"/>
      <c r="I288" s="215"/>
      <c r="J288" s="215"/>
      <c r="K288" s="215"/>
      <c r="L288" s="215"/>
      <c r="M288" s="215"/>
      <c r="N288" s="215"/>
      <c r="O288" s="215"/>
      <c r="P288" s="215"/>
      <c r="Q288" s="215"/>
      <c r="R288" s="215"/>
      <c r="S288" s="215"/>
      <c r="T288" s="215"/>
      <c r="U288" s="215"/>
      <c r="V288" s="215"/>
      <c r="W288" s="215"/>
      <c r="X288" s="215"/>
      <c r="Y288" s="215"/>
    </row>
    <row r="289" ht="15.75" customHeight="1">
      <c r="A289" s="215"/>
      <c r="B289" s="215"/>
      <c r="C289" s="215"/>
      <c r="D289" s="215"/>
      <c r="E289" s="215"/>
      <c r="F289" s="215"/>
      <c r="G289" s="215"/>
      <c r="H289" s="215"/>
      <c r="I289" s="215"/>
      <c r="J289" s="215"/>
      <c r="K289" s="215"/>
      <c r="L289" s="215"/>
      <c r="M289" s="215"/>
      <c r="N289" s="215"/>
      <c r="O289" s="215"/>
      <c r="P289" s="215"/>
      <c r="Q289" s="215"/>
      <c r="R289" s="215"/>
      <c r="S289" s="215"/>
      <c r="T289" s="215"/>
      <c r="U289" s="215"/>
      <c r="V289" s="215"/>
      <c r="W289" s="215"/>
      <c r="X289" s="215"/>
      <c r="Y289" s="215"/>
    </row>
    <row r="290" ht="15.75" customHeight="1">
      <c r="A290" s="215"/>
      <c r="B290" s="215"/>
      <c r="C290" s="215"/>
      <c r="D290" s="215"/>
      <c r="E290" s="215"/>
      <c r="F290" s="215"/>
      <c r="G290" s="215"/>
      <c r="H290" s="215"/>
      <c r="I290" s="215"/>
      <c r="J290" s="215"/>
      <c r="K290" s="215"/>
      <c r="L290" s="215"/>
      <c r="M290" s="215"/>
      <c r="N290" s="215"/>
      <c r="O290" s="215"/>
      <c r="P290" s="215"/>
      <c r="Q290" s="215"/>
      <c r="R290" s="215"/>
      <c r="S290" s="215"/>
      <c r="T290" s="215"/>
      <c r="U290" s="215"/>
      <c r="V290" s="215"/>
      <c r="W290" s="215"/>
      <c r="X290" s="215"/>
      <c r="Y290" s="215"/>
    </row>
    <row r="291" ht="15.75" customHeight="1">
      <c r="A291" s="215"/>
      <c r="B291" s="215"/>
      <c r="C291" s="215"/>
      <c r="D291" s="215"/>
      <c r="E291" s="215"/>
      <c r="F291" s="215"/>
      <c r="G291" s="215"/>
      <c r="H291" s="215"/>
      <c r="I291" s="215"/>
      <c r="J291" s="215"/>
      <c r="K291" s="215"/>
      <c r="L291" s="215"/>
      <c r="M291" s="215"/>
      <c r="N291" s="215"/>
      <c r="O291" s="215"/>
      <c r="P291" s="215"/>
      <c r="Q291" s="215"/>
      <c r="R291" s="215"/>
      <c r="S291" s="215"/>
      <c r="T291" s="215"/>
      <c r="U291" s="215"/>
      <c r="V291" s="215"/>
      <c r="W291" s="215"/>
      <c r="X291" s="215"/>
      <c r="Y291" s="215"/>
    </row>
    <row r="292" ht="15.75" customHeight="1">
      <c r="A292" s="215"/>
      <c r="B292" s="215"/>
      <c r="C292" s="215"/>
      <c r="D292" s="215"/>
      <c r="E292" s="215"/>
      <c r="F292" s="215"/>
      <c r="G292" s="215"/>
      <c r="H292" s="215"/>
      <c r="I292" s="215"/>
      <c r="J292" s="215"/>
      <c r="K292" s="215"/>
      <c r="L292" s="215"/>
      <c r="M292" s="215"/>
      <c r="N292" s="215"/>
      <c r="O292" s="215"/>
      <c r="P292" s="215"/>
      <c r="Q292" s="215"/>
      <c r="R292" s="215"/>
      <c r="S292" s="215"/>
      <c r="T292" s="215"/>
      <c r="U292" s="215"/>
      <c r="V292" s="215"/>
      <c r="W292" s="215"/>
      <c r="X292" s="215"/>
      <c r="Y292" s="215"/>
    </row>
    <row r="293" ht="15.75" customHeight="1">
      <c r="A293" s="215"/>
      <c r="B293" s="215"/>
      <c r="C293" s="215"/>
      <c r="D293" s="215"/>
      <c r="E293" s="215"/>
      <c r="F293" s="215"/>
      <c r="G293" s="215"/>
      <c r="H293" s="215"/>
      <c r="I293" s="215"/>
      <c r="J293" s="215"/>
      <c r="K293" s="215"/>
      <c r="L293" s="215"/>
      <c r="M293" s="215"/>
      <c r="N293" s="215"/>
      <c r="O293" s="215"/>
      <c r="P293" s="215"/>
      <c r="Q293" s="215"/>
      <c r="R293" s="215"/>
      <c r="S293" s="215"/>
      <c r="T293" s="215"/>
      <c r="U293" s="215"/>
      <c r="V293" s="215"/>
      <c r="W293" s="215"/>
      <c r="X293" s="215"/>
      <c r="Y293" s="215"/>
    </row>
    <row r="294" ht="15.75" customHeight="1">
      <c r="A294" s="215"/>
      <c r="B294" s="215"/>
      <c r="C294" s="215"/>
      <c r="D294" s="215"/>
      <c r="E294" s="215"/>
      <c r="F294" s="215"/>
      <c r="G294" s="215"/>
      <c r="H294" s="215"/>
      <c r="I294" s="215"/>
      <c r="J294" s="215"/>
      <c r="K294" s="215"/>
      <c r="L294" s="215"/>
      <c r="M294" s="215"/>
      <c r="N294" s="215"/>
      <c r="O294" s="215"/>
      <c r="P294" s="215"/>
      <c r="Q294" s="215"/>
      <c r="R294" s="215"/>
      <c r="S294" s="215"/>
      <c r="T294" s="215"/>
      <c r="U294" s="215"/>
      <c r="V294" s="215"/>
      <c r="W294" s="215"/>
      <c r="X294" s="215"/>
      <c r="Y294" s="215"/>
    </row>
    <row r="295" ht="15.75" customHeight="1">
      <c r="A295" s="215"/>
      <c r="B295" s="215"/>
      <c r="C295" s="215"/>
      <c r="D295" s="215"/>
      <c r="E295" s="215"/>
      <c r="F295" s="215"/>
      <c r="G295" s="215"/>
      <c r="H295" s="215"/>
      <c r="I295" s="215"/>
      <c r="J295" s="215"/>
      <c r="K295" s="215"/>
      <c r="L295" s="215"/>
      <c r="M295" s="215"/>
      <c r="N295" s="215"/>
      <c r="O295" s="215"/>
      <c r="P295" s="215"/>
      <c r="Q295" s="215"/>
      <c r="R295" s="215"/>
      <c r="S295" s="215"/>
      <c r="T295" s="215"/>
      <c r="U295" s="215"/>
      <c r="V295" s="215"/>
      <c r="W295" s="215"/>
      <c r="X295" s="215"/>
      <c r="Y295" s="215"/>
    </row>
    <row r="296" ht="15.75" customHeight="1">
      <c r="A296" s="215"/>
      <c r="B296" s="215"/>
      <c r="C296" s="215"/>
      <c r="D296" s="215"/>
      <c r="E296" s="215"/>
      <c r="F296" s="215"/>
      <c r="G296" s="215"/>
      <c r="H296" s="215"/>
      <c r="I296" s="215"/>
      <c r="J296" s="215"/>
      <c r="K296" s="215"/>
      <c r="L296" s="215"/>
      <c r="M296" s="215"/>
      <c r="N296" s="215"/>
      <c r="O296" s="215"/>
      <c r="P296" s="215"/>
      <c r="Q296" s="215"/>
      <c r="R296" s="215"/>
      <c r="S296" s="215"/>
      <c r="T296" s="215"/>
      <c r="U296" s="215"/>
      <c r="V296" s="215"/>
      <c r="W296" s="215"/>
      <c r="X296" s="215"/>
      <c r="Y296" s="215"/>
    </row>
    <row r="297" ht="15.75" customHeight="1">
      <c r="A297" s="215"/>
      <c r="B297" s="215"/>
      <c r="C297" s="215"/>
      <c r="D297" s="215"/>
      <c r="E297" s="215"/>
      <c r="F297" s="215"/>
      <c r="G297" s="215"/>
      <c r="H297" s="215"/>
      <c r="I297" s="215"/>
      <c r="J297" s="215"/>
      <c r="K297" s="215"/>
      <c r="L297" s="215"/>
      <c r="M297" s="215"/>
      <c r="N297" s="215"/>
      <c r="O297" s="215"/>
      <c r="P297" s="215"/>
      <c r="Q297" s="215"/>
      <c r="R297" s="215"/>
      <c r="S297" s="215"/>
      <c r="T297" s="215"/>
      <c r="U297" s="215"/>
      <c r="V297" s="215"/>
      <c r="W297" s="215"/>
      <c r="X297" s="215"/>
      <c r="Y297" s="215"/>
    </row>
    <row r="298" ht="15.75" customHeight="1">
      <c r="A298" s="215"/>
      <c r="B298" s="215"/>
      <c r="C298" s="215"/>
      <c r="D298" s="215"/>
      <c r="E298" s="215"/>
      <c r="F298" s="215"/>
      <c r="G298" s="215"/>
      <c r="H298" s="215"/>
      <c r="I298" s="215"/>
      <c r="J298" s="215"/>
      <c r="K298" s="215"/>
      <c r="L298" s="215"/>
      <c r="M298" s="215"/>
      <c r="N298" s="215"/>
      <c r="O298" s="215"/>
      <c r="P298" s="215"/>
      <c r="Q298" s="215"/>
      <c r="R298" s="215"/>
      <c r="S298" s="215"/>
      <c r="T298" s="215"/>
      <c r="U298" s="215"/>
      <c r="V298" s="215"/>
      <c r="W298" s="215"/>
      <c r="X298" s="215"/>
      <c r="Y298" s="215"/>
    </row>
    <row r="299" ht="15.75" customHeight="1">
      <c r="A299" s="215"/>
      <c r="B299" s="215"/>
      <c r="C299" s="215"/>
      <c r="D299" s="215"/>
      <c r="E299" s="215"/>
      <c r="F299" s="215"/>
      <c r="G299" s="215"/>
      <c r="H299" s="215"/>
      <c r="I299" s="215"/>
      <c r="J299" s="215"/>
      <c r="K299" s="215"/>
      <c r="L299" s="215"/>
      <c r="M299" s="215"/>
      <c r="N299" s="215"/>
      <c r="O299" s="215"/>
      <c r="P299" s="215"/>
      <c r="Q299" s="215"/>
      <c r="R299" s="215"/>
      <c r="S299" s="215"/>
      <c r="T299" s="215"/>
      <c r="U299" s="215"/>
      <c r="V299" s="215"/>
      <c r="W299" s="215"/>
      <c r="X299" s="215"/>
      <c r="Y299" s="215"/>
    </row>
    <row r="300" ht="15.75" customHeight="1">
      <c r="A300" s="215"/>
      <c r="B300" s="215"/>
      <c r="C300" s="215"/>
      <c r="D300" s="215"/>
      <c r="E300" s="215"/>
      <c r="F300" s="215"/>
      <c r="G300" s="215"/>
      <c r="H300" s="215"/>
      <c r="I300" s="215"/>
      <c r="J300" s="215"/>
      <c r="K300" s="215"/>
      <c r="L300" s="215"/>
      <c r="M300" s="215"/>
      <c r="N300" s="215"/>
      <c r="O300" s="215"/>
      <c r="P300" s="215"/>
      <c r="Q300" s="215"/>
      <c r="R300" s="215"/>
      <c r="S300" s="215"/>
      <c r="T300" s="215"/>
      <c r="U300" s="215"/>
      <c r="V300" s="215"/>
      <c r="W300" s="215"/>
      <c r="X300" s="215"/>
      <c r="Y300" s="215"/>
    </row>
    <row r="301" ht="15.75" customHeight="1">
      <c r="A301" s="215"/>
      <c r="B301" s="215"/>
      <c r="C301" s="215"/>
      <c r="D301" s="215"/>
      <c r="E301" s="215"/>
      <c r="F301" s="215"/>
      <c r="G301" s="215"/>
      <c r="H301" s="215"/>
      <c r="I301" s="215"/>
      <c r="J301" s="215"/>
      <c r="K301" s="215"/>
      <c r="L301" s="215"/>
      <c r="M301" s="215"/>
      <c r="N301" s="215"/>
      <c r="O301" s="215"/>
      <c r="P301" s="215"/>
      <c r="Q301" s="215"/>
      <c r="R301" s="215"/>
      <c r="S301" s="215"/>
      <c r="T301" s="215"/>
      <c r="U301" s="215"/>
      <c r="V301" s="215"/>
      <c r="W301" s="215"/>
      <c r="X301" s="215"/>
      <c r="Y301" s="215"/>
    </row>
    <row r="302" ht="15.75" customHeight="1">
      <c r="A302" s="215"/>
      <c r="B302" s="215"/>
      <c r="C302" s="215"/>
      <c r="D302" s="215"/>
      <c r="E302" s="215"/>
      <c r="F302" s="215"/>
      <c r="G302" s="215"/>
      <c r="H302" s="215"/>
      <c r="I302" s="215"/>
      <c r="J302" s="215"/>
      <c r="K302" s="215"/>
      <c r="L302" s="215"/>
      <c r="M302" s="215"/>
      <c r="N302" s="215"/>
      <c r="O302" s="215"/>
      <c r="P302" s="215"/>
      <c r="Q302" s="215"/>
      <c r="R302" s="215"/>
      <c r="S302" s="215"/>
      <c r="T302" s="215"/>
      <c r="U302" s="215"/>
      <c r="V302" s="215"/>
      <c r="W302" s="215"/>
      <c r="X302" s="215"/>
      <c r="Y302" s="215"/>
    </row>
    <row r="303" ht="15.75" customHeight="1">
      <c r="A303" s="215"/>
      <c r="B303" s="215"/>
      <c r="C303" s="215"/>
      <c r="D303" s="215"/>
      <c r="E303" s="215"/>
      <c r="F303" s="215"/>
      <c r="G303" s="215"/>
      <c r="H303" s="215"/>
      <c r="I303" s="215"/>
      <c r="J303" s="215"/>
      <c r="K303" s="215"/>
      <c r="L303" s="215"/>
      <c r="M303" s="215"/>
      <c r="N303" s="215"/>
      <c r="O303" s="215"/>
      <c r="P303" s="215"/>
      <c r="Q303" s="215"/>
      <c r="R303" s="215"/>
      <c r="S303" s="215"/>
      <c r="T303" s="215"/>
      <c r="U303" s="215"/>
      <c r="V303" s="215"/>
      <c r="W303" s="215"/>
      <c r="X303" s="215"/>
      <c r="Y303" s="215"/>
    </row>
    <row r="304" ht="15.75" customHeight="1">
      <c r="A304" s="215"/>
      <c r="B304" s="215"/>
      <c r="C304" s="215"/>
      <c r="D304" s="215"/>
      <c r="E304" s="215"/>
      <c r="F304" s="215"/>
      <c r="G304" s="215"/>
      <c r="H304" s="215"/>
      <c r="I304" s="215"/>
      <c r="J304" s="215"/>
      <c r="K304" s="215"/>
      <c r="L304" s="215"/>
      <c r="M304" s="215"/>
      <c r="N304" s="215"/>
      <c r="O304" s="215"/>
      <c r="P304" s="215"/>
      <c r="Q304" s="215"/>
      <c r="R304" s="215"/>
      <c r="S304" s="215"/>
      <c r="T304" s="215"/>
      <c r="U304" s="215"/>
      <c r="V304" s="215"/>
      <c r="W304" s="215"/>
      <c r="X304" s="215"/>
      <c r="Y304" s="215"/>
    </row>
    <row r="305" ht="15.75" customHeight="1">
      <c r="A305" s="215"/>
      <c r="B305" s="215"/>
      <c r="C305" s="215"/>
      <c r="D305" s="215"/>
      <c r="E305" s="215"/>
      <c r="F305" s="215"/>
      <c r="G305" s="215"/>
      <c r="H305" s="215"/>
      <c r="I305" s="215"/>
      <c r="J305" s="215"/>
      <c r="K305" s="215"/>
      <c r="L305" s="215"/>
      <c r="M305" s="215"/>
      <c r="N305" s="215"/>
      <c r="O305" s="215"/>
      <c r="P305" s="215"/>
      <c r="Q305" s="215"/>
      <c r="R305" s="215"/>
      <c r="S305" s="215"/>
      <c r="T305" s="215"/>
      <c r="U305" s="215"/>
      <c r="V305" s="215"/>
      <c r="W305" s="215"/>
      <c r="X305" s="215"/>
      <c r="Y305" s="215"/>
    </row>
    <row r="306" ht="15.75" customHeight="1">
      <c r="A306" s="215"/>
      <c r="B306" s="215"/>
      <c r="C306" s="215"/>
      <c r="D306" s="215"/>
      <c r="E306" s="215"/>
      <c r="F306" s="215"/>
      <c r="G306" s="215"/>
      <c r="H306" s="215"/>
      <c r="I306" s="215"/>
      <c r="J306" s="215"/>
      <c r="K306" s="215"/>
      <c r="L306" s="215"/>
      <c r="M306" s="215"/>
      <c r="N306" s="215"/>
      <c r="O306" s="215"/>
      <c r="P306" s="215"/>
      <c r="Q306" s="215"/>
      <c r="R306" s="215"/>
      <c r="S306" s="215"/>
      <c r="T306" s="215"/>
      <c r="U306" s="215"/>
      <c r="V306" s="215"/>
      <c r="W306" s="215"/>
      <c r="X306" s="215"/>
      <c r="Y306" s="215"/>
    </row>
    <row r="307" ht="15.75" customHeight="1">
      <c r="A307" s="215"/>
      <c r="B307" s="215"/>
      <c r="C307" s="215"/>
      <c r="D307" s="215"/>
      <c r="E307" s="215"/>
      <c r="F307" s="215"/>
      <c r="G307" s="215"/>
      <c r="H307" s="215"/>
      <c r="I307" s="215"/>
      <c r="J307" s="215"/>
      <c r="K307" s="215"/>
      <c r="L307" s="215"/>
      <c r="M307" s="215"/>
      <c r="N307" s="215"/>
      <c r="O307" s="215"/>
      <c r="P307" s="215"/>
      <c r="Q307" s="215"/>
      <c r="R307" s="215"/>
      <c r="S307" s="215"/>
      <c r="T307" s="215"/>
      <c r="U307" s="215"/>
      <c r="V307" s="215"/>
      <c r="W307" s="215"/>
      <c r="X307" s="215"/>
      <c r="Y307" s="215"/>
    </row>
    <row r="308" ht="15.75" customHeight="1">
      <c r="A308" s="215"/>
      <c r="B308" s="215"/>
      <c r="C308" s="215"/>
      <c r="D308" s="215"/>
      <c r="E308" s="215"/>
      <c r="F308" s="215"/>
      <c r="G308" s="215"/>
      <c r="H308" s="215"/>
      <c r="I308" s="215"/>
      <c r="J308" s="215"/>
      <c r="K308" s="215"/>
      <c r="L308" s="215"/>
      <c r="M308" s="215"/>
      <c r="N308" s="215"/>
      <c r="O308" s="215"/>
      <c r="P308" s="215"/>
      <c r="Q308" s="215"/>
      <c r="R308" s="215"/>
      <c r="S308" s="215"/>
      <c r="T308" s="215"/>
      <c r="U308" s="215"/>
      <c r="V308" s="215"/>
      <c r="W308" s="215"/>
      <c r="X308" s="215"/>
      <c r="Y308" s="215"/>
    </row>
    <row r="309" ht="15.75" customHeight="1">
      <c r="A309" s="215"/>
      <c r="B309" s="215"/>
      <c r="C309" s="215"/>
      <c r="D309" s="215"/>
      <c r="E309" s="215"/>
      <c r="F309" s="215"/>
      <c r="G309" s="215"/>
      <c r="H309" s="215"/>
      <c r="I309" s="215"/>
      <c r="J309" s="215"/>
      <c r="K309" s="215"/>
      <c r="L309" s="215"/>
      <c r="M309" s="215"/>
      <c r="N309" s="215"/>
      <c r="O309" s="215"/>
      <c r="P309" s="215"/>
      <c r="Q309" s="215"/>
      <c r="R309" s="215"/>
      <c r="S309" s="215"/>
      <c r="T309" s="215"/>
      <c r="U309" s="215"/>
      <c r="V309" s="215"/>
      <c r="W309" s="215"/>
      <c r="X309" s="215"/>
      <c r="Y309" s="215"/>
    </row>
    <row r="310" ht="15.75" customHeight="1">
      <c r="A310" s="215"/>
      <c r="B310" s="215"/>
      <c r="C310" s="215"/>
      <c r="D310" s="215"/>
      <c r="E310" s="215"/>
      <c r="F310" s="215"/>
      <c r="G310" s="215"/>
      <c r="H310" s="215"/>
      <c r="I310" s="215"/>
      <c r="J310" s="215"/>
      <c r="K310" s="215"/>
      <c r="L310" s="215"/>
      <c r="M310" s="215"/>
      <c r="N310" s="215"/>
      <c r="O310" s="215"/>
      <c r="P310" s="215"/>
      <c r="Q310" s="215"/>
      <c r="R310" s="215"/>
      <c r="S310" s="215"/>
      <c r="T310" s="215"/>
      <c r="U310" s="215"/>
      <c r="V310" s="215"/>
      <c r="W310" s="215"/>
      <c r="X310" s="215"/>
      <c r="Y310" s="215"/>
    </row>
    <row r="311" ht="15.75" customHeight="1">
      <c r="A311" s="215"/>
      <c r="B311" s="215"/>
      <c r="C311" s="215"/>
      <c r="D311" s="215"/>
      <c r="E311" s="215"/>
      <c r="F311" s="215"/>
      <c r="G311" s="215"/>
      <c r="H311" s="215"/>
      <c r="I311" s="215"/>
      <c r="J311" s="215"/>
      <c r="K311" s="215"/>
      <c r="L311" s="215"/>
      <c r="M311" s="215"/>
      <c r="N311" s="215"/>
      <c r="O311" s="215"/>
      <c r="P311" s="215"/>
      <c r="Q311" s="215"/>
      <c r="R311" s="215"/>
      <c r="S311" s="215"/>
      <c r="T311" s="215"/>
      <c r="U311" s="215"/>
      <c r="V311" s="215"/>
      <c r="W311" s="215"/>
      <c r="X311" s="215"/>
      <c r="Y311" s="215"/>
    </row>
    <row r="312" ht="15.75" customHeight="1">
      <c r="A312" s="215"/>
      <c r="B312" s="215"/>
      <c r="C312" s="215"/>
      <c r="D312" s="215"/>
      <c r="E312" s="215"/>
      <c r="F312" s="215"/>
      <c r="G312" s="215"/>
      <c r="H312" s="215"/>
      <c r="I312" s="215"/>
      <c r="J312" s="215"/>
      <c r="K312" s="215"/>
      <c r="L312" s="215"/>
      <c r="M312" s="215"/>
      <c r="N312" s="215"/>
      <c r="O312" s="215"/>
      <c r="P312" s="215"/>
      <c r="Q312" s="215"/>
      <c r="R312" s="215"/>
      <c r="S312" s="215"/>
      <c r="T312" s="215"/>
      <c r="U312" s="215"/>
      <c r="V312" s="215"/>
      <c r="W312" s="215"/>
      <c r="X312" s="215"/>
      <c r="Y312" s="215"/>
    </row>
    <row r="313" ht="15.75" customHeight="1">
      <c r="A313" s="215"/>
      <c r="B313" s="215"/>
      <c r="C313" s="215"/>
      <c r="D313" s="215"/>
      <c r="E313" s="215"/>
      <c r="F313" s="215"/>
      <c r="G313" s="215"/>
      <c r="H313" s="215"/>
      <c r="I313" s="215"/>
      <c r="J313" s="215"/>
      <c r="K313" s="215"/>
      <c r="L313" s="215"/>
      <c r="M313" s="215"/>
      <c r="N313" s="215"/>
      <c r="O313" s="215"/>
      <c r="P313" s="215"/>
      <c r="Q313" s="215"/>
      <c r="R313" s="215"/>
      <c r="S313" s="215"/>
      <c r="T313" s="215"/>
      <c r="U313" s="215"/>
      <c r="V313" s="215"/>
      <c r="W313" s="215"/>
      <c r="X313" s="215"/>
      <c r="Y313" s="215"/>
    </row>
    <row r="314" ht="15.75" customHeight="1">
      <c r="A314" s="215"/>
      <c r="B314" s="215"/>
      <c r="C314" s="215"/>
      <c r="D314" s="215"/>
      <c r="E314" s="215"/>
      <c r="F314" s="215"/>
      <c r="G314" s="215"/>
      <c r="H314" s="215"/>
      <c r="I314" s="215"/>
      <c r="J314" s="215"/>
      <c r="K314" s="215"/>
      <c r="L314" s="215"/>
      <c r="M314" s="215"/>
      <c r="N314" s="215"/>
      <c r="O314" s="215"/>
      <c r="P314" s="215"/>
      <c r="Q314" s="215"/>
      <c r="R314" s="215"/>
      <c r="S314" s="215"/>
      <c r="T314" s="215"/>
      <c r="U314" s="215"/>
      <c r="V314" s="215"/>
      <c r="W314" s="215"/>
      <c r="X314" s="215"/>
      <c r="Y314" s="215"/>
    </row>
    <row r="315" ht="15.75" customHeight="1">
      <c r="A315" s="215"/>
      <c r="B315" s="215"/>
      <c r="C315" s="215"/>
      <c r="D315" s="215"/>
      <c r="E315" s="215"/>
      <c r="F315" s="215"/>
      <c r="G315" s="215"/>
      <c r="H315" s="215"/>
      <c r="I315" s="215"/>
      <c r="J315" s="215"/>
      <c r="K315" s="215"/>
      <c r="L315" s="215"/>
      <c r="M315" s="215"/>
      <c r="N315" s="215"/>
      <c r="O315" s="215"/>
      <c r="P315" s="215"/>
      <c r="Q315" s="215"/>
      <c r="R315" s="215"/>
      <c r="S315" s="215"/>
      <c r="T315" s="215"/>
      <c r="U315" s="215"/>
      <c r="V315" s="215"/>
      <c r="W315" s="215"/>
      <c r="X315" s="215"/>
      <c r="Y315" s="215"/>
    </row>
    <row r="316" ht="15.75" customHeight="1">
      <c r="A316" s="215"/>
      <c r="B316" s="215"/>
      <c r="C316" s="215"/>
      <c r="D316" s="215"/>
      <c r="E316" s="215"/>
      <c r="F316" s="215"/>
      <c r="G316" s="215"/>
      <c r="H316" s="215"/>
      <c r="I316" s="215"/>
      <c r="J316" s="215"/>
      <c r="K316" s="215"/>
      <c r="L316" s="215"/>
      <c r="M316" s="215"/>
      <c r="N316" s="215"/>
      <c r="O316" s="215"/>
      <c r="P316" s="215"/>
      <c r="Q316" s="215"/>
      <c r="R316" s="215"/>
      <c r="S316" s="215"/>
      <c r="T316" s="215"/>
      <c r="U316" s="215"/>
      <c r="V316" s="215"/>
      <c r="W316" s="215"/>
      <c r="X316" s="215"/>
      <c r="Y316" s="215"/>
    </row>
    <row r="317" ht="15.75" customHeight="1">
      <c r="A317" s="215"/>
      <c r="B317" s="215"/>
      <c r="C317" s="215"/>
      <c r="D317" s="215"/>
      <c r="E317" s="215"/>
      <c r="F317" s="215"/>
      <c r="G317" s="215"/>
      <c r="H317" s="215"/>
      <c r="I317" s="215"/>
      <c r="J317" s="215"/>
      <c r="K317" s="215"/>
      <c r="L317" s="215"/>
      <c r="M317" s="215"/>
      <c r="N317" s="215"/>
      <c r="O317" s="215"/>
      <c r="P317" s="215"/>
      <c r="Q317" s="215"/>
      <c r="R317" s="215"/>
      <c r="S317" s="215"/>
      <c r="T317" s="215"/>
      <c r="U317" s="215"/>
      <c r="V317" s="215"/>
      <c r="W317" s="215"/>
      <c r="X317" s="215"/>
      <c r="Y317" s="215"/>
    </row>
    <row r="318" ht="15.75" customHeight="1">
      <c r="A318" s="215"/>
      <c r="B318" s="215"/>
      <c r="C318" s="215"/>
      <c r="D318" s="215"/>
      <c r="E318" s="215"/>
      <c r="F318" s="215"/>
      <c r="G318" s="215"/>
      <c r="H318" s="215"/>
      <c r="I318" s="215"/>
      <c r="J318" s="215"/>
      <c r="K318" s="215"/>
      <c r="L318" s="215"/>
      <c r="M318" s="215"/>
      <c r="N318" s="215"/>
      <c r="O318" s="215"/>
      <c r="P318" s="215"/>
      <c r="Q318" s="215"/>
      <c r="R318" s="215"/>
      <c r="S318" s="215"/>
      <c r="T318" s="215"/>
      <c r="U318" s="215"/>
      <c r="V318" s="215"/>
      <c r="W318" s="215"/>
      <c r="X318" s="215"/>
      <c r="Y318" s="215"/>
    </row>
    <row r="319" ht="15.75" customHeight="1">
      <c r="A319" s="215"/>
      <c r="B319" s="215"/>
      <c r="C319" s="215"/>
      <c r="D319" s="215"/>
      <c r="E319" s="215"/>
      <c r="F319" s="215"/>
      <c r="G319" s="215"/>
      <c r="H319" s="215"/>
      <c r="I319" s="215"/>
      <c r="J319" s="215"/>
      <c r="K319" s="215"/>
      <c r="L319" s="215"/>
      <c r="M319" s="215"/>
      <c r="N319" s="215"/>
      <c r="O319" s="215"/>
      <c r="P319" s="215"/>
      <c r="Q319" s="215"/>
      <c r="R319" s="215"/>
      <c r="S319" s="215"/>
      <c r="T319" s="215"/>
      <c r="U319" s="215"/>
      <c r="V319" s="215"/>
      <c r="W319" s="215"/>
      <c r="X319" s="215"/>
      <c r="Y319" s="215"/>
    </row>
    <row r="320" ht="15.75" customHeight="1">
      <c r="A320" s="215"/>
      <c r="B320" s="215"/>
      <c r="C320" s="215"/>
      <c r="D320" s="215"/>
      <c r="E320" s="215"/>
      <c r="F320" s="215"/>
      <c r="G320" s="215"/>
      <c r="H320" s="215"/>
      <c r="I320" s="215"/>
      <c r="J320" s="215"/>
      <c r="K320" s="215"/>
      <c r="L320" s="215"/>
      <c r="M320" s="215"/>
      <c r="N320" s="215"/>
      <c r="O320" s="215"/>
      <c r="P320" s="215"/>
      <c r="Q320" s="215"/>
      <c r="R320" s="215"/>
      <c r="S320" s="215"/>
      <c r="T320" s="215"/>
      <c r="U320" s="215"/>
      <c r="V320" s="215"/>
      <c r="W320" s="215"/>
      <c r="X320" s="215"/>
      <c r="Y320" s="215"/>
    </row>
    <row r="321" ht="15.75" customHeight="1">
      <c r="A321" s="215"/>
      <c r="B321" s="215"/>
      <c r="C321" s="215"/>
      <c r="D321" s="215"/>
      <c r="E321" s="215"/>
      <c r="F321" s="215"/>
      <c r="G321" s="215"/>
      <c r="H321" s="215"/>
      <c r="I321" s="215"/>
      <c r="J321" s="215"/>
      <c r="K321" s="215"/>
      <c r="L321" s="215"/>
      <c r="M321" s="215"/>
      <c r="N321" s="215"/>
      <c r="O321" s="215"/>
      <c r="P321" s="215"/>
      <c r="Q321" s="215"/>
      <c r="R321" s="215"/>
      <c r="S321" s="215"/>
      <c r="T321" s="215"/>
      <c r="U321" s="215"/>
      <c r="V321" s="215"/>
      <c r="W321" s="215"/>
      <c r="X321" s="215"/>
      <c r="Y321" s="215"/>
    </row>
    <row r="322" ht="15.75" customHeight="1">
      <c r="A322" s="215"/>
      <c r="B322" s="215"/>
      <c r="C322" s="215"/>
      <c r="D322" s="215"/>
      <c r="E322" s="215"/>
      <c r="F322" s="215"/>
      <c r="G322" s="215"/>
      <c r="H322" s="215"/>
      <c r="I322" s="215"/>
      <c r="J322" s="215"/>
      <c r="K322" s="215"/>
      <c r="L322" s="215"/>
      <c r="M322" s="215"/>
      <c r="N322" s="215"/>
      <c r="O322" s="215"/>
      <c r="P322" s="215"/>
      <c r="Q322" s="215"/>
      <c r="R322" s="215"/>
      <c r="S322" s="215"/>
      <c r="T322" s="215"/>
      <c r="U322" s="215"/>
      <c r="V322" s="215"/>
      <c r="W322" s="215"/>
      <c r="X322" s="215"/>
      <c r="Y322" s="215"/>
    </row>
    <row r="323" ht="15.75" customHeight="1">
      <c r="A323" s="215"/>
      <c r="B323" s="215"/>
      <c r="C323" s="215"/>
      <c r="D323" s="215"/>
      <c r="E323" s="215"/>
      <c r="F323" s="215"/>
      <c r="G323" s="215"/>
      <c r="H323" s="215"/>
      <c r="I323" s="215"/>
      <c r="J323" s="215"/>
      <c r="K323" s="215"/>
      <c r="L323" s="215"/>
      <c r="M323" s="215"/>
      <c r="N323" s="215"/>
      <c r="O323" s="215"/>
      <c r="P323" s="215"/>
      <c r="Q323" s="215"/>
      <c r="R323" s="215"/>
      <c r="S323" s="215"/>
      <c r="T323" s="215"/>
      <c r="U323" s="215"/>
      <c r="V323" s="215"/>
      <c r="W323" s="215"/>
      <c r="X323" s="215"/>
      <c r="Y323" s="215"/>
    </row>
    <row r="324" ht="15.75" customHeight="1">
      <c r="A324" s="215"/>
      <c r="B324" s="215"/>
      <c r="C324" s="215"/>
      <c r="D324" s="215"/>
      <c r="E324" s="215"/>
      <c r="F324" s="215"/>
      <c r="G324" s="215"/>
      <c r="H324" s="215"/>
      <c r="I324" s="215"/>
      <c r="J324" s="215"/>
      <c r="K324" s="215"/>
      <c r="L324" s="215"/>
      <c r="M324" s="215"/>
      <c r="N324" s="215"/>
      <c r="O324" s="215"/>
      <c r="P324" s="215"/>
      <c r="Q324" s="215"/>
      <c r="R324" s="215"/>
      <c r="S324" s="215"/>
      <c r="T324" s="215"/>
      <c r="U324" s="215"/>
      <c r="V324" s="215"/>
      <c r="W324" s="215"/>
      <c r="X324" s="215"/>
      <c r="Y324" s="215"/>
    </row>
    <row r="325" ht="15.75" customHeight="1">
      <c r="A325" s="215"/>
      <c r="B325" s="215"/>
      <c r="C325" s="215"/>
      <c r="D325" s="215"/>
      <c r="E325" s="215"/>
      <c r="F325" s="215"/>
      <c r="G325" s="215"/>
      <c r="H325" s="215"/>
      <c r="I325" s="215"/>
      <c r="J325" s="215"/>
      <c r="K325" s="215"/>
      <c r="L325" s="215"/>
      <c r="M325" s="215"/>
      <c r="N325" s="215"/>
      <c r="O325" s="215"/>
      <c r="P325" s="215"/>
      <c r="Q325" s="215"/>
      <c r="R325" s="215"/>
      <c r="S325" s="215"/>
      <c r="T325" s="215"/>
      <c r="U325" s="215"/>
      <c r="V325" s="215"/>
      <c r="W325" s="215"/>
      <c r="X325" s="215"/>
      <c r="Y325" s="215"/>
    </row>
    <row r="326" ht="15.75" customHeight="1">
      <c r="A326" s="215"/>
      <c r="B326" s="215"/>
      <c r="C326" s="215"/>
      <c r="D326" s="215"/>
      <c r="E326" s="215"/>
      <c r="F326" s="215"/>
      <c r="G326" s="215"/>
      <c r="H326" s="215"/>
      <c r="I326" s="215"/>
      <c r="J326" s="215"/>
      <c r="K326" s="215"/>
      <c r="L326" s="215"/>
      <c r="M326" s="215"/>
      <c r="N326" s="215"/>
      <c r="O326" s="215"/>
      <c r="P326" s="215"/>
      <c r="Q326" s="215"/>
      <c r="R326" s="215"/>
      <c r="S326" s="215"/>
      <c r="T326" s="215"/>
      <c r="U326" s="215"/>
      <c r="V326" s="215"/>
      <c r="W326" s="215"/>
      <c r="X326" s="215"/>
      <c r="Y326" s="215"/>
    </row>
    <row r="327" ht="15.75" customHeight="1">
      <c r="A327" s="215"/>
      <c r="B327" s="215"/>
      <c r="C327" s="215"/>
      <c r="D327" s="215"/>
      <c r="E327" s="215"/>
      <c r="F327" s="215"/>
      <c r="G327" s="215"/>
      <c r="H327" s="215"/>
      <c r="I327" s="215"/>
      <c r="J327" s="215"/>
      <c r="K327" s="215"/>
      <c r="L327" s="215"/>
      <c r="M327" s="215"/>
      <c r="N327" s="215"/>
      <c r="O327" s="215"/>
      <c r="P327" s="215"/>
      <c r="Q327" s="215"/>
      <c r="R327" s="215"/>
      <c r="S327" s="215"/>
      <c r="T327" s="215"/>
      <c r="U327" s="215"/>
      <c r="V327" s="215"/>
      <c r="W327" s="215"/>
      <c r="X327" s="215"/>
      <c r="Y327" s="215"/>
    </row>
    <row r="328" ht="15.75" customHeight="1">
      <c r="A328" s="215"/>
      <c r="B328" s="215"/>
      <c r="C328" s="215"/>
      <c r="D328" s="215"/>
      <c r="E328" s="215"/>
      <c r="F328" s="215"/>
      <c r="G328" s="215"/>
      <c r="H328" s="215"/>
      <c r="I328" s="215"/>
      <c r="J328" s="215"/>
      <c r="K328" s="215"/>
      <c r="L328" s="215"/>
      <c r="M328" s="215"/>
      <c r="N328" s="215"/>
      <c r="O328" s="215"/>
      <c r="P328" s="215"/>
      <c r="Q328" s="215"/>
      <c r="R328" s="215"/>
      <c r="S328" s="215"/>
      <c r="T328" s="215"/>
      <c r="U328" s="215"/>
      <c r="V328" s="215"/>
      <c r="W328" s="215"/>
      <c r="X328" s="215"/>
      <c r="Y328" s="215"/>
    </row>
    <row r="329" ht="15.75" customHeight="1">
      <c r="A329" s="215"/>
      <c r="B329" s="215"/>
      <c r="C329" s="215"/>
      <c r="D329" s="215"/>
      <c r="E329" s="215"/>
      <c r="F329" s="215"/>
      <c r="G329" s="215"/>
      <c r="H329" s="215"/>
      <c r="I329" s="215"/>
      <c r="J329" s="215"/>
      <c r="K329" s="215"/>
      <c r="L329" s="215"/>
      <c r="M329" s="215"/>
      <c r="N329" s="215"/>
      <c r="O329" s="215"/>
      <c r="P329" s="215"/>
      <c r="Q329" s="215"/>
      <c r="R329" s="215"/>
      <c r="S329" s="215"/>
      <c r="T329" s="215"/>
      <c r="U329" s="215"/>
      <c r="V329" s="215"/>
      <c r="W329" s="215"/>
      <c r="X329" s="215"/>
      <c r="Y329" s="215"/>
    </row>
    <row r="330" ht="15.75" customHeight="1">
      <c r="A330" s="215"/>
      <c r="B330" s="215"/>
      <c r="C330" s="215"/>
      <c r="D330" s="215"/>
      <c r="E330" s="215"/>
      <c r="F330" s="215"/>
      <c r="G330" s="215"/>
      <c r="H330" s="215"/>
      <c r="I330" s="215"/>
      <c r="J330" s="215"/>
      <c r="K330" s="215"/>
      <c r="L330" s="215"/>
      <c r="M330" s="215"/>
      <c r="N330" s="215"/>
      <c r="O330" s="215"/>
      <c r="P330" s="215"/>
      <c r="Q330" s="215"/>
      <c r="R330" s="215"/>
      <c r="S330" s="215"/>
      <c r="T330" s="215"/>
      <c r="U330" s="215"/>
      <c r="V330" s="215"/>
      <c r="W330" s="215"/>
      <c r="X330" s="215"/>
      <c r="Y330" s="215"/>
    </row>
    <row r="331" ht="15.75" customHeight="1">
      <c r="A331" s="215"/>
      <c r="B331" s="215"/>
      <c r="C331" s="215"/>
      <c r="D331" s="215"/>
      <c r="E331" s="215"/>
      <c r="F331" s="215"/>
      <c r="G331" s="215"/>
      <c r="H331" s="215"/>
      <c r="I331" s="215"/>
      <c r="J331" s="215"/>
      <c r="K331" s="215"/>
      <c r="L331" s="215"/>
      <c r="M331" s="215"/>
      <c r="N331" s="215"/>
      <c r="O331" s="215"/>
      <c r="P331" s="215"/>
      <c r="Q331" s="215"/>
      <c r="R331" s="215"/>
      <c r="S331" s="215"/>
      <c r="T331" s="215"/>
      <c r="U331" s="215"/>
      <c r="V331" s="215"/>
      <c r="W331" s="215"/>
      <c r="X331" s="215"/>
      <c r="Y331" s="215"/>
    </row>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E$132">
    <sortState ref="A2:E132">
      <sortCondition ref="A2:A132"/>
    </sortState>
  </autoFilter>
  <hyperlinks>
    <hyperlink r:id="rId1" ref="E3"/>
    <hyperlink r:id="rId2" ref="E4"/>
    <hyperlink r:id="rId3" ref="E5"/>
    <hyperlink r:id="rId4" ref="E6"/>
    <hyperlink r:id="rId5" ref="E7"/>
    <hyperlink r:id="rId6" ref="E8"/>
    <hyperlink r:id="rId7" ref="E9"/>
    <hyperlink r:id="rId8" ref="E10"/>
    <hyperlink r:id="rId9" ref="E11"/>
    <hyperlink r:id="rId10" ref="E12"/>
    <hyperlink r:id="rId11" ref="E13"/>
    <hyperlink r:id="rId12" ref="E14"/>
    <hyperlink r:id="rId13" ref="E15"/>
    <hyperlink r:id="rId14" ref="E18"/>
    <hyperlink r:id="rId15" ref="E19"/>
    <hyperlink r:id="rId16" ref="E20"/>
    <hyperlink r:id="rId17" location=":~:text=Ford%20is%20required%20to%20conduct,results%20annually%20to%20the%20SEC.&amp;text=Regulation%20(EU)%202017%2F821,High%20Risk%20Areas%20(CAHRAs)."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ref="E42"/>
    <hyperlink r:id="rId39" ref="E43"/>
    <hyperlink r:id="rId40" ref="E44"/>
    <hyperlink r:id="rId41" ref="E45"/>
    <hyperlink r:id="rId42" ref="E46"/>
    <hyperlink r:id="rId43" ref="E47"/>
    <hyperlink r:id="rId44" ref="E48"/>
    <hyperlink r:id="rId45" ref="E49"/>
    <hyperlink r:id="rId46" ref="E50"/>
    <hyperlink r:id="rId47" ref="E51"/>
    <hyperlink r:id="rId48" ref="E52"/>
    <hyperlink r:id="rId49" ref="E53"/>
    <hyperlink r:id="rId50" ref="E55"/>
    <hyperlink r:id="rId51" ref="E56"/>
    <hyperlink r:id="rId52" ref="E57"/>
    <hyperlink r:id="rId53" ref="E58"/>
    <hyperlink r:id="rId54" ref="E59"/>
    <hyperlink r:id="rId55" ref="E60"/>
    <hyperlink r:id="rId56" ref="E61"/>
    <hyperlink r:id="rId57" ref="E62"/>
    <hyperlink r:id="rId58" ref="E63"/>
    <hyperlink r:id="rId59" ref="E64"/>
    <hyperlink r:id="rId60" ref="E65"/>
    <hyperlink r:id="rId61" ref="E66"/>
    <hyperlink r:id="rId62" ref="E67"/>
    <hyperlink r:id="rId63" ref="E68"/>
    <hyperlink r:id="rId64" ref="E69"/>
    <hyperlink r:id="rId65" ref="E70"/>
    <hyperlink r:id="rId66" ref="E71"/>
    <hyperlink r:id="rId67" ref="E72"/>
    <hyperlink r:id="rId68" ref="E73"/>
    <hyperlink r:id="rId69" ref="E74"/>
    <hyperlink r:id="rId70" ref="E75"/>
    <hyperlink r:id="rId71" ref="E76"/>
    <hyperlink r:id="rId72" ref="E77"/>
    <hyperlink r:id="rId73" ref="E78"/>
    <hyperlink r:id="rId74" ref="E79"/>
    <hyperlink r:id="rId75" ref="E80"/>
    <hyperlink r:id="rId76" ref="E81"/>
    <hyperlink r:id="rId77" ref="E82"/>
    <hyperlink r:id="rId78" ref="E83"/>
    <hyperlink r:id="rId79" ref="E84"/>
    <hyperlink r:id="rId80" ref="E85"/>
    <hyperlink r:id="rId81" ref="E86"/>
    <hyperlink r:id="rId82" ref="E87"/>
    <hyperlink r:id="rId83" ref="E88"/>
    <hyperlink r:id="rId84" ref="E89"/>
    <hyperlink r:id="rId85" ref="E90"/>
    <hyperlink r:id="rId86" ref="E91"/>
    <hyperlink r:id="rId87" ref="E92"/>
    <hyperlink r:id="rId88" ref="E93"/>
    <hyperlink r:id="rId89" ref="E94"/>
    <hyperlink r:id="rId90" ref="E95"/>
    <hyperlink r:id="rId91" ref="E96"/>
    <hyperlink r:id="rId92" ref="E97"/>
    <hyperlink r:id="rId93" ref="C98"/>
    <hyperlink r:id="rId94" ref="E100"/>
    <hyperlink r:id="rId95" ref="E101"/>
    <hyperlink r:id="rId96" ref="E102"/>
    <hyperlink r:id="rId97" location="responsible-sourcing-policies" ref="E104"/>
    <hyperlink r:id="rId98" ref="E106"/>
    <hyperlink r:id="rId99" ref="E107"/>
    <hyperlink r:id="rId100" ref="E108"/>
    <hyperlink r:id="rId101" ref="E109"/>
    <hyperlink r:id="rId102" ref="E110"/>
    <hyperlink r:id="rId103" ref="E111"/>
    <hyperlink r:id="rId104" ref="E112"/>
    <hyperlink r:id="rId105" ref="E113"/>
    <hyperlink r:id="rId106" ref="E114"/>
    <hyperlink r:id="rId107" ref="E115"/>
    <hyperlink r:id="rId108" ref="E116"/>
    <hyperlink r:id="rId109" ref="E117"/>
    <hyperlink r:id="rId110" ref="E118"/>
    <hyperlink r:id="rId111" ref="E119"/>
    <hyperlink r:id="rId112" ref="E120"/>
    <hyperlink r:id="rId113" ref="E121"/>
    <hyperlink r:id="rId114" ref="E122"/>
    <hyperlink r:id="rId115" ref="E123"/>
    <hyperlink r:id="rId116" ref="E124"/>
    <hyperlink r:id="rId117" ref="E125"/>
    <hyperlink r:id="rId118" ref="E126"/>
    <hyperlink r:id="rId119" ref="E127"/>
    <hyperlink r:id="rId120" ref="E128"/>
    <hyperlink r:id="rId121" ref="E129"/>
    <hyperlink r:id="rId122" ref="E130"/>
    <hyperlink r:id="rId123" ref="E131"/>
  </hyperlinks>
  <printOptions/>
  <pageMargins bottom="0.75" footer="0.0" header="0.0" left="0.7" right="0.7" top="0.75"/>
  <pageSetup orientation="landscape"/>
  <drawing r:id="rId124"/>
</worksheet>
</file>